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Websites\2018\1Q18\"/>
    </mc:Choice>
  </mc:AlternateContent>
  <bookViews>
    <workbookView xWindow="45" yWindow="1125" windowWidth="19020" windowHeight="7080" tabRatio="901"/>
  </bookViews>
  <sheets>
    <sheet name="CPN Portfolio 3.31.18" sheetId="10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c" localSheetId="0">#REF!</definedName>
    <definedName name="\c">#REF!</definedName>
    <definedName name="\E" localSheetId="0">#REF!</definedName>
    <definedName name="\E">#REF!</definedName>
    <definedName name="\p" localSheetId="0">#REF!</definedName>
    <definedName name="\p">#REF!</definedName>
    <definedName name="\s" localSheetId="0">#REF!</definedName>
    <definedName name="\s">#REF!</definedName>
    <definedName name="\X" localSheetId="0">#REF!</definedName>
    <definedName name="\X">#REF!</definedName>
    <definedName name="\Y" localSheetId="0">#REF!</definedName>
    <definedName name="\Y">#REF!</definedName>
    <definedName name="\Z" localSheetId="0">#REF!</definedName>
    <definedName name="\Z">#REF!</definedName>
    <definedName name="_1_0DA" localSheetId="0">#REF!</definedName>
    <definedName name="_1_0DA">#REF!</definedName>
    <definedName name="_2_0RA" localSheetId="0">#REF!</definedName>
    <definedName name="_2_0RA">#REF!</definedName>
    <definedName name="_ACD1" localSheetId="0">#REF!</definedName>
    <definedName name="_ACD1">#REF!</definedName>
    <definedName name="_ACD2" localSheetId="0">#REF!</definedName>
    <definedName name="_ACD2">#REF!</definedName>
    <definedName name="_ACD3" localSheetId="0">#REF!</definedName>
    <definedName name="_ACD3">#REF!</definedName>
    <definedName name="_ALK1" localSheetId="0">#REF!</definedName>
    <definedName name="_ALK1">#REF!</definedName>
    <definedName name="_ALK2" localSheetId="0">#REF!</definedName>
    <definedName name="_ALK2">#REF!</definedName>
    <definedName name="_ALK3" localSheetId="0">#REF!</definedName>
    <definedName name="_ALK3">#REF!</definedName>
    <definedName name="_coc2" localSheetId="0">#REF!</definedName>
    <definedName name="_coc2">#REF!</definedName>
    <definedName name="_DIC1" localSheetId="0">#REF!</definedName>
    <definedName name="_DIC1">#REF!</definedName>
    <definedName name="_DIC2" localSheetId="0">#REF!</definedName>
    <definedName name="_DIC2">#REF!</definedName>
    <definedName name="_Fill" localSheetId="0" hidden="1">#REF!</definedName>
    <definedName name="_Fill" hidden="1">#REF!</definedName>
    <definedName name="_xlnm._FilterDatabase" localSheetId="0" hidden="1">'CPN Portfolio 3.31.18'!$A$7:$P$95</definedName>
    <definedName name="_Inf06" localSheetId="0">#REF!</definedName>
    <definedName name="_Inf06">#REF!</definedName>
    <definedName name="_Order1" hidden="1">0</definedName>
    <definedName name="_Order2" hidden="1">0</definedName>
    <definedName name="_PH1" localSheetId="0">#REF!</definedName>
    <definedName name="_PH1">#REF!</definedName>
    <definedName name="_PH2" localSheetId="0">#REF!</definedName>
    <definedName name="_PH2">#REF!</definedName>
    <definedName name="_PH3" localSheetId="0">#REF!</definedName>
    <definedName name="_PH3">#REF!</definedName>
    <definedName name="_PP1" localSheetId="0">#REF!</definedName>
    <definedName name="_PP1">#REF!</definedName>
    <definedName name="_PP2" localSheetId="0">#REF!</definedName>
    <definedName name="_PP2">#REF!</definedName>
    <definedName name="_SO41" localSheetId="0">#REF!</definedName>
    <definedName name="_SO41">#REF!</definedName>
    <definedName name="_x10" localSheetId="0" hidden="1">#REF!</definedName>
    <definedName name="_x10" hidden="1">#REF!</definedName>
    <definedName name="_x11" localSheetId="0" hidden="1">#REF!</definedName>
    <definedName name="_x11" hidden="1">#REF!</definedName>
    <definedName name="_x12" localSheetId="0" hidden="1">#REF!</definedName>
    <definedName name="_x12" hidden="1">#REF!</definedName>
    <definedName name="_x13" localSheetId="0" hidden="1">#REF!</definedName>
    <definedName name="_x13" hidden="1">#REF!</definedName>
    <definedName name="_x14" localSheetId="0" hidden="1">#REF!</definedName>
    <definedName name="_x14" hidden="1">#REF!</definedName>
    <definedName name="_x15" localSheetId="0" hidden="1">#REF!</definedName>
    <definedName name="_x15" hidden="1">#REF!</definedName>
    <definedName name="_x16" localSheetId="0" hidden="1">#REF!</definedName>
    <definedName name="_x16" hidden="1">#REF!</definedName>
    <definedName name="_x17" localSheetId="0" hidden="1">#REF!</definedName>
    <definedName name="_x17" hidden="1">#REF!</definedName>
    <definedName name="_x2" localSheetId="0" hidden="1">#REF!</definedName>
    <definedName name="_x2" hidden="1">#REF!</definedName>
    <definedName name="_x3" localSheetId="0" hidden="1">#REF!</definedName>
    <definedName name="_x3" hidden="1">#REF!</definedName>
    <definedName name="_x4" localSheetId="0" hidden="1">#REF!</definedName>
    <definedName name="_x4" hidden="1">#REF!</definedName>
    <definedName name="_x5" localSheetId="0" hidden="1">#REF!</definedName>
    <definedName name="_x5" hidden="1">#REF!</definedName>
    <definedName name="_x6" localSheetId="0" hidden="1">#REF!</definedName>
    <definedName name="_x6" hidden="1">#REF!</definedName>
    <definedName name="_x7" localSheetId="0" hidden="1">#REF!</definedName>
    <definedName name="_x7" hidden="1">#REF!</definedName>
    <definedName name="_x8" localSheetId="0" hidden="1">#REF!</definedName>
    <definedName name="_x8" hidden="1">#REF!</definedName>
    <definedName name="_x9" localSheetId="0" hidden="1">#REF!</definedName>
    <definedName name="_x9" hidden="1">#REF!</definedName>
    <definedName name="_xx2" localSheetId="0" hidden="1">#REF!</definedName>
    <definedName name="_xx2" hidden="1">#REF!</definedName>
    <definedName name="A" localSheetId="0">#REF!</definedName>
    <definedName name="A">#REF!</definedName>
    <definedName name="Acadia" hidden="1">{"calspreads",#N/A,FALSE,"Sheet1";"curves",#N/A,FALSE,"Sheet1";"libor",#N/A,FALSE,"Sheet1"}</definedName>
    <definedName name="ACDADD" localSheetId="0">#REF!</definedName>
    <definedName name="ACDADD">#REF!</definedName>
    <definedName name="ACIP" localSheetId="0">[1]Parameters!#REF!</definedName>
    <definedName name="ACIP">[1]Parameters!#REF!</definedName>
    <definedName name="ActivePlant" localSheetId="0">#REF!</definedName>
    <definedName name="ActivePlant">#REF!</definedName>
    <definedName name="ad" hidden="1">{"calspreads",#N/A,FALSE,"Sheet1";"curves",#N/A,FALSE,"Sheet1";"libor",#N/A,FALSE,"Sheet1"}</definedName>
    <definedName name="AGIS">[2]Inputs!$B$480</definedName>
    <definedName name="Air_Emission_Reduction_Credits__ERCs__Paid_after_Closing_Input">[2]Inputs!$B$552</definedName>
    <definedName name="ALKADD" localSheetId="0">#REF!</definedName>
    <definedName name="ALKADD">#REF!</definedName>
    <definedName name="ALKF" localSheetId="0">#REF!</definedName>
    <definedName name="ALKF">#REF!</definedName>
    <definedName name="All">[3]Results!$C$4:$J$32</definedName>
    <definedName name="AllPlants" localSheetId="0">#REF!</definedName>
    <definedName name="AllPlants">#REF!</definedName>
    <definedName name="anscount" hidden="1">1</definedName>
    <definedName name="Balance_of_Plant">[2]Inputs!$B$471</definedName>
    <definedName name="Block_Data" localSheetId="0">#REF!</definedName>
    <definedName name="Block_Data">#REF!</definedName>
    <definedName name="BLPH1" localSheetId="0" hidden="1">#REF!</definedName>
    <definedName name="BLPH1" hidden="1">#REF!</definedName>
    <definedName name="BLPH10" localSheetId="0" hidden="1">#REF!</definedName>
    <definedName name="BLPH10" hidden="1">#REF!</definedName>
    <definedName name="BLPH11" localSheetId="0" hidden="1">#REF!</definedName>
    <definedName name="BLPH11" hidden="1">#REF!</definedName>
    <definedName name="BLPH12" localSheetId="0" hidden="1">#REF!</definedName>
    <definedName name="BLPH12" hidden="1">#REF!</definedName>
    <definedName name="BLPH13" localSheetId="0" hidden="1">#REF!</definedName>
    <definedName name="BLPH13" hidden="1">#REF!</definedName>
    <definedName name="BLPH14" localSheetId="0" hidden="1">#REF!</definedName>
    <definedName name="BLPH14" hidden="1">#REF!</definedName>
    <definedName name="BLPH15" localSheetId="0" hidden="1">#REF!</definedName>
    <definedName name="BLPH15" hidden="1">#REF!</definedName>
    <definedName name="BLPH16" localSheetId="0" hidden="1">#REF!</definedName>
    <definedName name="BLPH16" hidden="1">#REF!</definedName>
    <definedName name="BLPH17" localSheetId="0" hidden="1">#REF!</definedName>
    <definedName name="BLPH17" hidden="1">#REF!</definedName>
    <definedName name="BLPH18" localSheetId="0" hidden="1">#REF!</definedName>
    <definedName name="BLPH18" hidden="1">#REF!</definedName>
    <definedName name="BLPH19" localSheetId="0" hidden="1">#REF!</definedName>
    <definedName name="BLPH19" hidden="1">#REF!</definedName>
    <definedName name="BLPH2" localSheetId="0" hidden="1">#REF!</definedName>
    <definedName name="BLPH2" hidden="1">#REF!</definedName>
    <definedName name="BLPH20" localSheetId="0" hidden="1">#REF!</definedName>
    <definedName name="BLPH20" hidden="1">#REF!</definedName>
    <definedName name="BLPH21" localSheetId="0" hidden="1">#REF!</definedName>
    <definedName name="BLPH21" hidden="1">#REF!</definedName>
    <definedName name="BLPH22" localSheetId="0" hidden="1">#REF!</definedName>
    <definedName name="BLPH22" hidden="1">#REF!</definedName>
    <definedName name="BLPH23" localSheetId="0" hidden="1">#REF!</definedName>
    <definedName name="BLPH23" hidden="1">#REF!</definedName>
    <definedName name="BLPH24" localSheetId="0" hidden="1">#REF!</definedName>
    <definedName name="BLPH24" hidden="1">#REF!</definedName>
    <definedName name="BLPH25" localSheetId="0" hidden="1">#REF!</definedName>
    <definedName name="BLPH25" hidden="1">#REF!</definedName>
    <definedName name="BLPH26" localSheetId="0" hidden="1">#REF!</definedName>
    <definedName name="BLPH26" hidden="1">#REF!</definedName>
    <definedName name="BLPH27" localSheetId="0" hidden="1">#REF!</definedName>
    <definedName name="BLPH27" hidden="1">#REF!</definedName>
    <definedName name="BLPH28" localSheetId="0" hidden="1">#REF!</definedName>
    <definedName name="BLPH28" hidden="1">#REF!</definedName>
    <definedName name="BLPH29" localSheetId="0" hidden="1">#REF!</definedName>
    <definedName name="BLPH29" hidden="1">#REF!</definedName>
    <definedName name="BLPH3" localSheetId="0" hidden="1">#REF!</definedName>
    <definedName name="BLPH3" hidden="1">#REF!</definedName>
    <definedName name="BLPH30" localSheetId="0" hidden="1">#REF!</definedName>
    <definedName name="BLPH30" hidden="1">#REF!</definedName>
    <definedName name="BLPH31" localSheetId="0" hidden="1">#REF!</definedName>
    <definedName name="BLPH31" hidden="1">#REF!</definedName>
    <definedName name="BLPH32" localSheetId="0" hidden="1">#REF!</definedName>
    <definedName name="BLPH32" hidden="1">#REF!</definedName>
    <definedName name="BLPH33" localSheetId="0" hidden="1">#REF!</definedName>
    <definedName name="BLPH33" hidden="1">#REF!</definedName>
    <definedName name="BLPH34" localSheetId="0" hidden="1">#REF!</definedName>
    <definedName name="BLPH34" hidden="1">#REF!</definedName>
    <definedName name="BLPH35" localSheetId="0" hidden="1">#REF!</definedName>
    <definedName name="BLPH35" hidden="1">#REF!</definedName>
    <definedName name="BLPH36" localSheetId="0" hidden="1">#REF!</definedName>
    <definedName name="BLPH36" hidden="1">#REF!</definedName>
    <definedName name="BLPH37" localSheetId="0" hidden="1">#REF!</definedName>
    <definedName name="BLPH37" hidden="1">#REF!</definedName>
    <definedName name="BLPH38" localSheetId="0" hidden="1">#REF!</definedName>
    <definedName name="BLPH38" hidden="1">#REF!</definedName>
    <definedName name="BLPH39" localSheetId="0" hidden="1">#REF!</definedName>
    <definedName name="BLPH39" hidden="1">#REF!</definedName>
    <definedName name="BLPH4" localSheetId="0" hidden="1">#REF!</definedName>
    <definedName name="BLPH4" hidden="1">#REF!</definedName>
    <definedName name="BLPH40" localSheetId="0" hidden="1">#REF!</definedName>
    <definedName name="BLPH40" hidden="1">#REF!</definedName>
    <definedName name="BLPH41" localSheetId="0" hidden="1">#REF!</definedName>
    <definedName name="BLPH41" hidden="1">#REF!</definedName>
    <definedName name="BLPH42" localSheetId="0" hidden="1">#REF!</definedName>
    <definedName name="BLPH42" hidden="1">#REF!</definedName>
    <definedName name="BLPH43" localSheetId="0" hidden="1">#REF!</definedName>
    <definedName name="BLPH43" hidden="1">#REF!</definedName>
    <definedName name="BLPH44" localSheetId="0" hidden="1">#REF!</definedName>
    <definedName name="BLPH44" hidden="1">#REF!</definedName>
    <definedName name="BLPH45" localSheetId="0" hidden="1">#REF!</definedName>
    <definedName name="BLPH45" hidden="1">#REF!</definedName>
    <definedName name="BLPH46" localSheetId="0" hidden="1">#REF!</definedName>
    <definedName name="BLPH46" hidden="1">#REF!</definedName>
    <definedName name="BLPH47" localSheetId="0" hidden="1">#REF!</definedName>
    <definedName name="BLPH47" hidden="1">#REF!</definedName>
    <definedName name="BLPH5" localSheetId="0" hidden="1">#REF!</definedName>
    <definedName name="BLPH5" hidden="1">#REF!</definedName>
    <definedName name="BLPH6" localSheetId="0" hidden="1">#REF!</definedName>
    <definedName name="BLPH6" hidden="1">#REF!</definedName>
    <definedName name="BLPH7" localSheetId="0" hidden="1">#REF!</definedName>
    <definedName name="BLPH7" hidden="1">#REF!</definedName>
    <definedName name="BLPH8" localSheetId="0" hidden="1">#REF!</definedName>
    <definedName name="BLPH8" hidden="1">#REF!</definedName>
    <definedName name="BLPH9" localSheetId="0" hidden="1">#REF!</definedName>
    <definedName name="BLPH9" hidden="1">#REF!</definedName>
    <definedName name="Bonus___EPC_Contractor_Early_Completion">[2]Inputs!$B$477</definedName>
    <definedName name="Bonus___Turbine_Supplier_Heat_Rate___Output">[2]Inputs!$B$478</definedName>
    <definedName name="Builder_s_Insurance">[2]Inputs!$B$583</definedName>
    <definedName name="CA1_" localSheetId="0">#REF!</definedName>
    <definedName name="CA1_">#REF!</definedName>
    <definedName name="CA2_" localSheetId="0">#REF!</definedName>
    <definedName name="CA2_">#REF!</definedName>
    <definedName name="CA3_" localSheetId="0">#REF!</definedName>
    <definedName name="CA3_">#REF!</definedName>
    <definedName name="CAADD" localSheetId="0">#REF!</definedName>
    <definedName name="CAADD">#REF!</definedName>
    <definedName name="CAF" localSheetId="0">#REF!</definedName>
    <definedName name="CAF">#REF!</definedName>
    <definedName name="Capacity_Compensation_Out" localSheetId="0">#REF!</definedName>
    <definedName name="Capacity_Compensation_Out">#REF!</definedName>
    <definedName name="Capacity_Factor" localSheetId="0">#REF!</definedName>
    <definedName name="Capacity_Factor">#REF!</definedName>
    <definedName name="Capacity_Factor_Out" localSheetId="0">#REF!</definedName>
    <definedName name="Capacity_Factor_Out">#REF!</definedName>
    <definedName name="Capacity_Out" localSheetId="0">#REF!</definedName>
    <definedName name="Capacity_Out">#REF!</definedName>
    <definedName name="CapacityPmt" localSheetId="0">#REF!</definedName>
    <definedName name="CapacityPmt">#REF!</definedName>
    <definedName name="CapEx_Out" localSheetId="0">#REF!</definedName>
    <definedName name="CapEx_Out">#REF!</definedName>
    <definedName name="CapEx_Tax_Depreciation_Out" localSheetId="0">#REF!</definedName>
    <definedName name="CapEx_Tax_Depreciation_Out">#REF!</definedName>
    <definedName name="Capital_Expenditures" localSheetId="0">#REF!</definedName>
    <definedName name="Capital_Expenditures">#REF!</definedName>
    <definedName name="CASAT1" localSheetId="0">#REF!</definedName>
    <definedName name="CASAT1">#REF!</definedName>
    <definedName name="CASAT2" localSheetId="0">#REF!</definedName>
    <definedName name="CASAT2">#REF!</definedName>
    <definedName name="ccc" localSheetId="0">#REF!</definedName>
    <definedName name="ccc">#REF!</definedName>
    <definedName name="CL1_" localSheetId="0">#REF!</definedName>
    <definedName name="CL1_">#REF!</definedName>
    <definedName name="CL2DOSE" localSheetId="0">#REF!</definedName>
    <definedName name="CL2DOSE">#REF!</definedName>
    <definedName name="CL2RESID" localSheetId="0">#REF!</definedName>
    <definedName name="CL2RESID">#REF!</definedName>
    <definedName name="CLADD" localSheetId="0">#REF!</definedName>
    <definedName name="CLADD">#REF!</definedName>
    <definedName name="CO2_Offsets_Construction">[2]Inputs!$B$513</definedName>
    <definedName name="cocw" localSheetId="0">#REF!</definedName>
    <definedName name="cocw">#REF!</definedName>
    <definedName name="CogenNo">'[4]Main Control'!$D$12</definedName>
    <definedName name="CombinedTaxRate">[5]Parameters!$C$6</definedName>
    <definedName name="Commodities">[6]Data!$B$4:$B$65536</definedName>
    <definedName name="Construction_Contingency_Amount">[2]Inputs!$B$594</definedName>
    <definedName name="Construction_Delay">[2]Inputs!$B$218</definedName>
    <definedName name="Construction_Draw_Balance_of_Facility_Monthly_Percentages">[2]Inputs!$C$604:$AZ$604</definedName>
    <definedName name="Construction_Draw_BOP_Spares_Monthly_Percentages">[2]Inputs!$C$607:$AZ$607</definedName>
    <definedName name="Construction_Draw_GA_Salaries">[2]Inputs!$C$611:$AZ$611</definedName>
    <definedName name="Construction_Draw_Gas_Interconnect_Monthly_Percentage">[2]Inputs!$C$609:$AZ$609</definedName>
    <definedName name="Construction_Draw_Initial_Spares_Monthly_Percentages">[2]Inputs!$C$606:$AZ$606</definedName>
    <definedName name="Construction_Draw_O_M_Mobilization_Monthly_Percentages">[2]Inputs!$C$608:$AZ$608</definedName>
    <definedName name="Construction_Draw_Owners_Contig">[2]Inputs!$C$613:$AZ$613</definedName>
    <definedName name="Construction_Draw_Power_Island_CT_Monthly_Percentage">[2]Inputs!$C$600:$AZ$600</definedName>
    <definedName name="Construction_Draw_Power_Island_HRSG_Other_Monthly_Percentage">[2]Inputs!$C$602:$AZ$602</definedName>
    <definedName name="Construction_Draw_Power_Island_ST_Monthly_Percentage">[2]Inputs!$C$601:$AZ$601</definedName>
    <definedName name="Construction_Draw_Transmission_Interconnect_Monthly_Percentage">[2]Inputs!$C$612:$AZ$612</definedName>
    <definedName name="Construction_Draw_Water_Interconnect_Monthly_Percentage">[2]Inputs!$C$610:$AZ$610</definedName>
    <definedName name="Construction_Duration__months">[2]Inputs!$B$220</definedName>
    <definedName name="Construction_Duration_Planned">[2]Inputs!$B$220</definedName>
    <definedName name="Construction_Month_Date">[2]Inputs!$C$229:$AU$229</definedName>
    <definedName name="Construction_Other_G_A">[2]Inputs!$B$563</definedName>
    <definedName name="Construction_Period">[2]Inputs!$C$228:$AZ$228</definedName>
    <definedName name="Construction_Professional_Services">[2]Inputs!$B$561</definedName>
    <definedName name="Construction_Public_Relations">[2]Inputs!$B$562</definedName>
    <definedName name="Construction_Salaries___Adders">[2]Inputs!$B$557</definedName>
    <definedName name="Construction_Travel___Entertainment">[2]Inputs!$B$558</definedName>
    <definedName name="Contract25Generation">'[5]Apex 25 MW Monthly Output'!$C$3:$C$62</definedName>
    <definedName name="Contract25MarketOppCosts">'[5]Apex 25 MW Monthly Output'!$E$3:$E$62</definedName>
    <definedName name="Contract25Revenues">'[5]Apex 25 MW Monthly Output'!$D$3:$D$62</definedName>
    <definedName name="Counter" localSheetId="0">#REF!</definedName>
    <definedName name="Counter">#REF!</definedName>
    <definedName name="Ct_Fe2___Fe_OH_2" localSheetId="0">#REF!</definedName>
    <definedName name="Ct_Fe2___Fe_OH_2">#REF!</definedName>
    <definedName name="Ct_Final" localSheetId="0">#REF!</definedName>
    <definedName name="Ct_Final">#REF!</definedName>
    <definedName name="CTGs" localSheetId="0">#REF!</definedName>
    <definedName name="CTGs">#REF!</definedName>
    <definedName name="Currencies">[6]Data!$H$4:$H$65536</definedName>
    <definedName name="Curve_Cd" localSheetId="0">#REF!</definedName>
    <definedName name="Curve_Cd">#REF!</definedName>
    <definedName name="Curve_Comm" localSheetId="0">#REF!</definedName>
    <definedName name="Curve_Comm">#REF!</definedName>
    <definedName name="Curve_Count" localSheetId="0">#REF!</definedName>
    <definedName name="Curve_Count">#REF!</definedName>
    <definedName name="Curve_Curr" localSheetId="0">#REF!</definedName>
    <definedName name="Curve_Curr">#REF!</definedName>
    <definedName name="Curve_Data" localSheetId="0">#REF!</definedName>
    <definedName name="Curve_Data">#REF!</definedName>
    <definedName name="Curve_Freq" localSheetId="0">#REF!</definedName>
    <definedName name="Curve_Freq">#REF!</definedName>
    <definedName name="Curve_Loc" localSheetId="0">#REF!</definedName>
    <definedName name="Curve_Loc">#REF!</definedName>
    <definedName name="Curve_Period" localSheetId="0">#REF!</definedName>
    <definedName name="Curve_Period">#REF!</definedName>
    <definedName name="Curve_Periods">[6]Data!$G$4:$G$65536</definedName>
    <definedName name="Curve_Ref_Dates" localSheetId="0">#REF!</definedName>
    <definedName name="Curve_Ref_Dates">#REF!</definedName>
    <definedName name="Curve_Ref_Dt" localSheetId="0">#REF!</definedName>
    <definedName name="Curve_Ref_Dt">#REF!</definedName>
    <definedName name="Curve_Risk" localSheetId="0">#REF!</definedName>
    <definedName name="Curve_Risk">#REF!</definedName>
    <definedName name="Curve_UOM" localSheetId="0">#REF!</definedName>
    <definedName name="Curve_UOM">#REF!</definedName>
    <definedName name="Curves">[6]Data!$C$4:$C$65536</definedName>
    <definedName name="DataStart" localSheetId="0">#REF!</definedName>
    <definedName name="DataStart">#REF!</definedName>
    <definedName name="DATE" localSheetId="0">#REF!</definedName>
    <definedName name="DATE">#REF!</definedName>
    <definedName name="db" localSheetId="0">#REF!</definedName>
    <definedName name="db">#REF!</definedName>
    <definedName name="dd">[7]Parameters!$C$3</definedName>
    <definedName name="debt" localSheetId="0">'[8]Base Case'!#REF!</definedName>
    <definedName name="debt">'[8]Base Case'!#REF!</definedName>
    <definedName name="debt_rate" localSheetId="0">[1]Parameters!#REF!</definedName>
    <definedName name="debt_rate">[1]Parameters!#REF!</definedName>
    <definedName name="debt2" localSheetId="0">'[8]Base Case'!#REF!</definedName>
    <definedName name="debt2">'[8]Base Case'!#REF!</definedName>
    <definedName name="Development_Budget">[2]Inputs!$B$530</definedName>
    <definedName name="Development_Contingency">[2]Inputs!$B$553</definedName>
    <definedName name="DICF" localSheetId="0">#REF!</definedName>
    <definedName name="DICF">#REF!</definedName>
    <definedName name="DSCR2" localSheetId="0">'[8]Base Case'!#REF!</definedName>
    <definedName name="DSCR2">'[8]Base Case'!#REF!</definedName>
    <definedName name="E" localSheetId="0">#REF!</definedName>
    <definedName name="E">#REF!</definedName>
    <definedName name="Early_Construction_Completion">[2]Inputs!$B$219</definedName>
    <definedName name="EBITDA" localSheetId="0">#REF!</definedName>
    <definedName name="EBITDA">#REF!</definedName>
    <definedName name="Eff_Dt" localSheetId="0">#REF!</definedName>
    <definedName name="Eff_Dt">#REF!</definedName>
    <definedName name="EffDTs">[6]Data!$D$4:$D$65536</definedName>
    <definedName name="Electric_Interconnect___Consumers_Direct">[2]Inputs!$B$486:$B$486</definedName>
    <definedName name="Electrical_Interconnect_Tax_Gross_up">[2]Inputs!$B$488:$B$488</definedName>
    <definedName name="elife" localSheetId="0">[9]Parameters!#REF!</definedName>
    <definedName name="elife">[9]Parameters!#REF!</definedName>
    <definedName name="Energy_Revenues_Out" localSheetId="0">#REF!</definedName>
    <definedName name="Energy_Revenues_Out">#REF!</definedName>
    <definedName name="EnergyRevenue">'[5]Apex 200 MW Monthly Output'!$D$3:$D$62</definedName>
    <definedName name="EOH" localSheetId="0">[10]Criteria!#REF!</definedName>
    <definedName name="EOH">[10]Criteria!#REF!</definedName>
    <definedName name="EPC_Scope_Items_Other">[2]Inputs!$B$479</definedName>
    <definedName name="Eq_Starts" localSheetId="0">[10]Criteria!#REF!</definedName>
    <definedName name="Eq_Starts">[10]Criteria!#REF!</definedName>
    <definedName name="escalation_2003">'[5]Brazos Margins'!$E$4</definedName>
    <definedName name="EVASWPC" localSheetId="0">#REF!</definedName>
    <definedName name="EVASWPC">#REF!</definedName>
    <definedName name="exchange_rate">[11]Multiplier!$Y$15</definedName>
    <definedName name="F_I_" localSheetId="0">#REF!</definedName>
    <definedName name="F_I_">#REF!</definedName>
    <definedName name="fA" localSheetId="0">#REF!</definedName>
    <definedName name="fA">#REF!</definedName>
    <definedName name="Facility_Outfitting">[2]Inputs!$B$571</definedName>
    <definedName name="Factored_Fee" localSheetId="0">#REF!</definedName>
    <definedName name="Factored_Fee">#REF!</definedName>
    <definedName name="fB" localSheetId="0">#REF!</definedName>
    <definedName name="fB">#REF!</definedName>
    <definedName name="FD" localSheetId="0">#REF!</definedName>
    <definedName name="FD">#REF!</definedName>
    <definedName name="Fe_OH" localSheetId="0">#REF!</definedName>
    <definedName name="Fe_OH">#REF!</definedName>
    <definedName name="Fe_OH_3" localSheetId="0">#REF!</definedName>
    <definedName name="Fe_OH_3">#REF!</definedName>
    <definedName name="Fe2__Fe_CO3" localSheetId="0">#REF!</definedName>
    <definedName name="Fe2__Fe_CO3">#REF!</definedName>
    <definedName name="FEMS" localSheetId="0">#REF!</definedName>
    <definedName name="FEMS">#REF!</definedName>
    <definedName name="FEMSYrDiff" localSheetId="0">#REF!</definedName>
    <definedName name="FEMSYrDiff">#REF!</definedName>
    <definedName name="Fetch_Info" localSheetId="0">#REF!</definedName>
    <definedName name="Fetch_Info">#REF!</definedName>
    <definedName name="Fiscal_Period">[2]Inputs!$C$232:$BA$232</definedName>
    <definedName name="flg_C1" localSheetId="0">#REF!</definedName>
    <definedName name="flg_C1">#REF!</definedName>
    <definedName name="flg_C2" localSheetId="0">#REF!</definedName>
    <definedName name="flg_C2">#REF!</definedName>
    <definedName name="flg_C3" localSheetId="0">#REF!</definedName>
    <definedName name="flg_C3">#REF!</definedName>
    <definedName name="flg_C4" localSheetId="0">#REF!</definedName>
    <definedName name="flg_C4">#REF!</definedName>
    <definedName name="flg_C5" localSheetId="0">#REF!</definedName>
    <definedName name="flg_C5">#REF!</definedName>
    <definedName name="FM" localSheetId="0">#REF!</definedName>
    <definedName name="FM">#REF!</definedName>
    <definedName name="FOM_Out" localSheetId="0">#REF!</definedName>
    <definedName name="FOM_Out">#REF!</definedName>
    <definedName name="Frequencies">[6]Data!$I$4:$I$65536</definedName>
    <definedName name="Fuel_Out" localSheetId="0">#REF!</definedName>
    <definedName name="Fuel_Out">#REF!</definedName>
    <definedName name="General_Inflation" localSheetId="0">[1]Parameters!#REF!</definedName>
    <definedName name="General_Inflation">[1]Parameters!#REF!</definedName>
    <definedName name="Generation">'[5]Monthly Results'!$G$2:$G$9990</definedName>
    <definedName name="Generic_Unit_Data_Block1">'[12]Unit Definitions'!$B$9:$B$18,'[12]Unit Definitions'!$D$9:$F$18,'[12]Unit Definitions'!$H$9:$H$18,'[12]Unit Definitions'!$P$9:$R$18,'[12]Unit Definitions'!$W$9:$W$18</definedName>
    <definedName name="Generic_Unit_Data_Block2">'[12]Unit Definitions'!$BC$9:$BD$18,'[12]Unit Definitions'!$AL$9:$AM$18</definedName>
    <definedName name="HayesXmissionLossRate">'[5]Hayes Margins'!$D$44</definedName>
    <definedName name="HF" localSheetId="0">#REF!</definedName>
    <definedName name="HF">#REF!</definedName>
    <definedName name="Hg_Allowances_Out" localSheetId="0">#REF!</definedName>
    <definedName name="Hg_Allowances_Out">#REF!</definedName>
    <definedName name="Hg_Out" localSheetId="0">#REF!</definedName>
    <definedName name="Hg_Out">#REF!</definedName>
    <definedName name="HRSG___Other">[2]Inputs!$B$470</definedName>
    <definedName name="HSCPX" localSheetId="0">#REF!</definedName>
    <definedName name="HSCPX">#REF!</definedName>
    <definedName name="HSCVOL" localSheetId="0">#REF!</definedName>
    <definedName name="HSCVOL">#REF!</definedName>
    <definedName name="i" localSheetId="0">#REF!</definedName>
    <definedName name="i">#REF!</definedName>
    <definedName name="ICS" localSheetId="0">#REF!</definedName>
    <definedName name="ICS">#REF!</definedName>
    <definedName name="Inflation" localSheetId="0">#REF!</definedName>
    <definedName name="Inflation">#REF!</definedName>
    <definedName name="Initial_Operating_Period_Working_Capital_Input">[2]Inputs!$B$24</definedName>
    <definedName name="Initial_Spares">[2]Inputs!$B$508</definedName>
    <definedName name="Initial_Spares_BOP">[2]Inputs!$B$509</definedName>
    <definedName name="Insurance_Brokerage_Fee">[2]Inputs!$B$586</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DIFF" hidden="1">"c1864"</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38685.4774421296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ron" localSheetId="0">#REF!</definedName>
    <definedName name="Iron">#REF!</definedName>
    <definedName name="K1_" localSheetId="0">#REF!</definedName>
    <definedName name="K1_">#REF!</definedName>
    <definedName name="K1P" localSheetId="0">#REF!</definedName>
    <definedName name="K1P">#REF!</definedName>
    <definedName name="K2_" localSheetId="0">#REF!</definedName>
    <definedName name="K2_">#REF!</definedName>
    <definedName name="K2P" localSheetId="0">#REF!</definedName>
    <definedName name="K2P">#REF!</definedName>
    <definedName name="KS" localSheetId="0">#REF!</definedName>
    <definedName name="KS">#REF!</definedName>
    <definedName name="KSP" localSheetId="0">#REF!</definedName>
    <definedName name="KSP">#REF!</definedName>
    <definedName name="KW" localSheetId="0">#REF!</definedName>
    <definedName name="KW">#REF!</definedName>
    <definedName name="KWP" localSheetId="0">#REF!</definedName>
    <definedName name="KWP">#REF!</definedName>
    <definedName name="Land_Purchase">[2]Inputs!$B$455</definedName>
    <definedName name="Land_Purchase_Option_Pmts">[2]Inputs!$B$457</definedName>
    <definedName name="LD" localSheetId="0">[8]Parameters!#REF!</definedName>
    <definedName name="LD">[8]Parameters!#REF!</definedName>
    <definedName name="LDs_EPC_Contractor">[2]Inputs!$B$475</definedName>
    <definedName name="LDs_Turbine_Supplier">[2]Inputs!$B$476</definedName>
    <definedName name="Liability_Insurance">[2]Inputs!$B$585</definedName>
    <definedName name="limcount" hidden="1">1</definedName>
    <definedName name="ll"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lookup" localSheetId="0">#REF!</definedName>
    <definedName name="lookup">#REF!</definedName>
    <definedName name="Lookup1">'[5]Monthly Results'!$A$2:$A$9995</definedName>
    <definedName name="LVMV" localSheetId="0">[8]Parameters!#REF!</definedName>
    <definedName name="LVMV">[8]Parameters!#REF!</definedName>
    <definedName name="MACRS_Table">'[13]Addl CAPEX'!$B$161:$AH$166</definedName>
    <definedName name="Major_Maint._Base_Year" localSheetId="0">#REF!</definedName>
    <definedName name="Major_Maint._Base_Year">#REF!</definedName>
    <definedName name="MarketRevenuesOpportunityCost">'[5]Apex 200 MW Monthly Output'!$E$3:$E$62</definedName>
    <definedName name="max_debt" localSheetId="0">#REF!</definedName>
    <definedName name="max_debt">#REF!</definedName>
    <definedName name="minDSCR" localSheetId="0">'[8]Base Case'!#REF!</definedName>
    <definedName name="minDSCR">'[8]Base Case'!#REF!</definedName>
    <definedName name="MirantShare">'[5]Birchwood Summary'!$B$54</definedName>
    <definedName name="Mtlconc" localSheetId="0">#REF!</definedName>
    <definedName name="Mtlconc">#REF!</definedName>
    <definedName name="Net_Start_Up_Revenues">[2]Inputs!$B$527</definedName>
    <definedName name="New_Table" localSheetId="0">#REF!</definedName>
    <definedName name="New_Table">#REF!</definedName>
    <definedName name="NOx_Allowances_Out" localSheetId="0">#REF!</definedName>
    <definedName name="NOx_Allowances_Out">#REF!</definedName>
    <definedName name="NOx_Offsets_Construction">[2]Inputs!$B$512</definedName>
    <definedName name="NOx_Out" localSheetId="0">#REF!</definedName>
    <definedName name="NOx_Out">#REF!</definedName>
    <definedName name="NPV" localSheetId="0">#REF!</definedName>
    <definedName name="NPV">#REF!</definedName>
    <definedName name="NYMEXPX" localSheetId="0">#REF!</definedName>
    <definedName name="NYMEXPX">#REF!</definedName>
    <definedName name="NYMEXVOL" localSheetId="0">#REF!</definedName>
    <definedName name="NYMEXVOL">#REF!</definedName>
    <definedName name="O_M_Mobilization">[2]Inputs!$B$569</definedName>
    <definedName name="O_M_Mobilization___Labor">[2]Inputs!$B$570</definedName>
    <definedName name="Ocean_Transit_DSU">[2]Inputs!$B$584</definedName>
    <definedName name="OFFERCOT" localSheetId="0">#REF!</definedName>
    <definedName name="OFFERCOT">#REF!</definedName>
    <definedName name="OFFERCOTPX" localSheetId="0">#REF!</definedName>
    <definedName name="OFFERCOTPX">#REF!</definedName>
    <definedName name="OFFERCOTVOL" localSheetId="0">#REF!</definedName>
    <definedName name="OFFERCOTVOL">#REF!</definedName>
    <definedName name="OffPeak" localSheetId="0">#REF!</definedName>
    <definedName name="OffPeak">#REF!</definedName>
    <definedName name="OffPeakSRAC">'[14]PA Forecasts'!$M$58:$X$81</definedName>
    <definedName name="OM" localSheetId="0">[9]Parameters!#REF!</definedName>
    <definedName name="OM">[9]Parameters!#REF!</definedName>
    <definedName name="ONERCOT" localSheetId="0">#REF!</definedName>
    <definedName name="ONERCOT">#REF!</definedName>
    <definedName name="ONERCOTPX" localSheetId="0">#REF!</definedName>
    <definedName name="ONERCOTPX">#REF!</definedName>
    <definedName name="ONERCOTVOL" localSheetId="0">#REF!</definedName>
    <definedName name="ONERCOTVOL">#REF!</definedName>
    <definedName name="ONPXERCOT" localSheetId="0">#REF!</definedName>
    <definedName name="ONPXERCOT">#REF!</definedName>
    <definedName name="Operator_Fee_during_Mobilization">[2]Inputs!$B$572</definedName>
    <definedName name="Other">[3]Results!$C$64:$J$93</definedName>
    <definedName name="outage" localSheetId="0">[1]Parameters!#REF!</definedName>
    <definedName name="outage">[1]Parameters!#REF!</definedName>
    <definedName name="Output25Years">'[5]Apex 25 MW Monthly Output'!$A$3:$A$62</definedName>
    <definedName name="OutputRange" localSheetId="0">#REF!</definedName>
    <definedName name="OutputRange">#REF!</definedName>
    <definedName name="OutputYears">'[5]Apex 200 MW Monthly Output'!$A$3:$A$62</definedName>
    <definedName name="OwensXmissionLossRate">'[5]Owens Margins'!$D$47</definedName>
    <definedName name="p_Fe" localSheetId="0">#REF!</definedName>
    <definedName name="p_Fe">#REF!</definedName>
    <definedName name="p_Fe_OH_3" localSheetId="0">#REF!</definedName>
    <definedName name="p_Fe_OH_3">#REF!</definedName>
    <definedName name="p_FeOH" localSheetId="0">#REF!</definedName>
    <definedName name="p_FeOH">#REF!</definedName>
    <definedName name="page_number" localSheetId="0">#REF!</definedName>
    <definedName name="page_number">#REF!</definedName>
    <definedName name="PAGE1" localSheetId="0">#REF!</definedName>
    <definedName name="PAGE1">#REF!</definedName>
    <definedName name="PAGE2" localSheetId="0">#REF!</definedName>
    <definedName name="PAGE2">#REF!</definedName>
    <definedName name="PAGE2A" localSheetId="0">#REF!</definedName>
    <definedName name="PAGE2A">#REF!</definedName>
    <definedName name="PAGE3" localSheetId="0">#REF!</definedName>
    <definedName name="PAGE3">#REF!</definedName>
    <definedName name="PAGE4" localSheetId="0">#REF!</definedName>
    <definedName name="PAGE4">#REF!</definedName>
    <definedName name="PartPeak" localSheetId="0">#REF!</definedName>
    <definedName name="PartPeak">#REF!</definedName>
    <definedName name="PartPeakSRAC">'[14]PA Forecasts'!$M$34:$X$57</definedName>
    <definedName name="PCB_debt" localSheetId="0">[1]Parameters!#REF!</definedName>
    <definedName name="PCB_debt">[1]Parameters!#REF!</definedName>
    <definedName name="PCB_rate" localSheetId="0">[1]Parameters!#REF!</definedName>
    <definedName name="PCB_rate">[1]Parameters!#REF!</definedName>
    <definedName name="PCB_term" localSheetId="0">[1]Parameters!#REF!</definedName>
    <definedName name="PCB_term">[1]Parameters!#REF!</definedName>
    <definedName name="Peak" localSheetId="0">#REF!</definedName>
    <definedName name="Peak">#REF!</definedName>
    <definedName name="PeakSRAC">'[14]PA Forecasts'!$M$10:$X$33</definedName>
    <definedName name="Periods" localSheetId="0">#REF!</definedName>
    <definedName name="Periods">#REF!</definedName>
    <definedName name="pHF" localSheetId="0">#REF!</definedName>
    <definedName name="pHF">#REF!</definedName>
    <definedName name="PHS" localSheetId="0">#REF!</definedName>
    <definedName name="PHS">#REF!</definedName>
    <definedName name="PineHillsXmissionLossRate">'[5]Pinehills Margins'!$D$45</definedName>
    <definedName name="PossibleGeneration">'[5]Monthly Results'!$H$2:$H$9990</definedName>
    <definedName name="Power_Island_CT">[2]Inputs!$B$468</definedName>
    <definedName name="Power_Island_Extended_Warranty">[2]Inputs!$B$473</definedName>
    <definedName name="Power_Island_ST">[2]Inputs!$B$469</definedName>
    <definedName name="Power_Plant_Name">"Ilijan, Phillipines (1200 MW)"</definedName>
    <definedName name="PP_Tax_Depreciation_Out" localSheetId="0">#REF!</definedName>
    <definedName name="PP_Tax_Depreciation_Out">#REF!</definedName>
    <definedName name="Prices" localSheetId="0">#REF!</definedName>
    <definedName name="Prices">#REF!</definedName>
    <definedName name="_xlnm.Print_Area" localSheetId="0">'CPN Portfolio 3.31.18'!$A$1:$R$115</definedName>
    <definedName name="_xlnm.Print_Area">#REF!</definedName>
    <definedName name="Print_Area_MI" localSheetId="0">#REF!</definedName>
    <definedName name="Print_Area_MI">#REF!</definedName>
    <definedName name="PRINT_TITLES_MI" localSheetId="0">#REF!</definedName>
    <definedName name="PRINT_TITLES_MI">#REF!</definedName>
    <definedName name="Prior_Prices" localSheetId="0">#REF!</definedName>
    <definedName name="Prior_Prices">#REF!</definedName>
    <definedName name="Production" localSheetId="0">#REF!</definedName>
    <definedName name="Production">#REF!</definedName>
    <definedName name="Production_Out" localSheetId="0">#REF!</definedName>
    <definedName name="Production_Out">#REF!</definedName>
    <definedName name="Property_Tax_Out" localSheetId="0">#REF!</definedName>
    <definedName name="Property_Tax_Out">#REF!</definedName>
    <definedName name="PROSYM_Unit_Data_Block1">'[12]Unit Definitions'!$B$19:$B$48,'[12]Unit Definitions'!$D$19:$F$48,'[12]Unit Definitions'!$H$19:$H$48,'[12]Unit Definitions'!$P$19:$R$48,'[12]Unit Definitions'!$W$19:$W$48</definedName>
    <definedName name="PROSYM_Unit_Data_Block2">'[12]Unit Definitions'!$AL$19:$AM$48,'[12]Unit Definitions'!$BC$19:$BD$48</definedName>
    <definedName name="Prudency" localSheetId="0">#REF!</definedName>
    <definedName name="Prudency">#REF!</definedName>
    <definedName name="pw" localSheetId="0">#REF!</definedName>
    <definedName name="pw">#REF!</definedName>
    <definedName name="Range" localSheetId="0">#REF!</definedName>
    <definedName name="Range">#REF!</definedName>
    <definedName name="Rev_Date" localSheetId="0">[10]Log!#REF!</definedName>
    <definedName name="Rev_Date">[10]Log!#REF!</definedName>
    <definedName name="Revenue">'[5]Monthly Results'!$V$2:$V$9990</definedName>
    <definedName name="Revision_Date" localSheetId="0">[10]Log!#REF!</definedName>
    <definedName name="Revision_Date">[10]Log!#REF!</definedName>
    <definedName name="RiskAfterRecalcMacro">"gg_defeasance"</definedName>
    <definedName name="RiskCollectDistributionSamples">2</definedName>
    <definedName name="RiskFixedSeed">1</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[15]Data!$E$4:$E$65536</definedName>
    <definedName name="RiskSamplingType">3</definedName>
    <definedName name="RiskStandardRecalc">1</definedName>
    <definedName name="RiskStatFunctionsUpdateFreq">1</definedName>
    <definedName name="RiskUpdateDisplay">FALSE</definedName>
    <definedName name="RiskUpdateStatFunctions">TRUE</definedName>
    <definedName name="RiskUseDifferentSeedForEachSim">FALSE</definedName>
    <definedName name="RiskUseFixedSeed">FALSE</definedName>
    <definedName name="ScenarioDD">'[16]Scenario Control'!$C$1</definedName>
    <definedName name="sencount" hidden="1">1</definedName>
    <definedName name="SMEMS" localSheetId="0">#REF!</definedName>
    <definedName name="SMEMS">#REF!</definedName>
    <definedName name="SMEMSYrDiff" localSheetId="0">#REF!</definedName>
    <definedName name="SMEMSYrDiff">#REF!</definedName>
    <definedName name="SO2_Allowances_Out" localSheetId="0">#REF!</definedName>
    <definedName name="SO2_Allowances_Out">#REF!</definedName>
    <definedName name="SO2_Offsets_Construction">[2]Inputs!$B$515</definedName>
    <definedName name="SO2_Out" localSheetId="0">#REF!</definedName>
    <definedName name="SO2_Out">#REF!</definedName>
    <definedName name="SO4ADD" localSheetId="0">#REF!</definedName>
    <definedName name="SO4ADD">#REF!</definedName>
    <definedName name="solver_adj" localSheetId="0" hidden="1">#REF!</definedName>
    <definedName name="solver_adj" hidden="1">#REF!</definedName>
    <definedName name="solver_opt" localSheetId="0" hidden="1">#REF!</definedName>
    <definedName name="solver_opt" hidden="1">#REF!</definedName>
    <definedName name="solver_typ" hidden="1">3</definedName>
    <definedName name="solver_val" hidden="1">0</definedName>
    <definedName name="Southern_Energy_Costs">'[5]Brazos Margins'!$F$227</definedName>
    <definedName name="Start_up_Electrical_Demand_Charge">[2]Inputs!$B$523</definedName>
    <definedName name="Start_up_Electricity_Consumption">[2]Inputs!$B$524</definedName>
    <definedName name="Start_up_Fuel_Gas">[2]Inputs!$B$521</definedName>
    <definedName name="Start_up_Major_Maintanence_Expense">[2]Inputs!$B$525</definedName>
    <definedName name="Start_up_Make_up_Water">[2]Inputs!$B$522</definedName>
    <definedName name="Start_up_Revenues">[2]Inputs!$B$526</definedName>
    <definedName name="Starts">'[5]Monthly Results'!$S$2:$S$9997</definedName>
    <definedName name="Summary" localSheetId="0">#REF!</definedName>
    <definedName name="Summary">#REF!</definedName>
    <definedName name="SummerMW">[17]Parameters!$C$11</definedName>
    <definedName name="SuperOffPeak" localSheetId="0">#REF!</definedName>
    <definedName name="SuperOffPeak">#REF!</definedName>
    <definedName name="SuperOffPeakSRAC">'[14]PA Forecasts'!$M$82:$X$105</definedName>
    <definedName name="swpceva" localSheetId="0">#REF!</definedName>
    <definedName name="swpceva">#REF!</definedName>
    <definedName name="Tax_Gross_Up_Payment_Month">[2]Inputs!$B$492</definedName>
    <definedName name="TaxRate">[18]Parameters!$D$33</definedName>
    <definedName name="TC" localSheetId="0">#REF!</definedName>
    <definedName name="TC">#REF!</definedName>
    <definedName name="TDS" localSheetId="0">#REF!</definedName>
    <definedName name="TDS">#REF!</definedName>
    <definedName name="term" localSheetId="0">[1]Parameters!#REF!</definedName>
    <definedName name="term">[1]Parameters!#REF!</definedName>
    <definedName name="Third_Party_Success_Fees">[2]Inputs!$B$542</definedName>
    <definedName name="Title">[19]NOTES!$C$6</definedName>
    <definedName name="TK" localSheetId="0">#REF!</definedName>
    <definedName name="TK">#REF!</definedName>
    <definedName name="Total_Draw_Before_Interest_and_Financing_Fees" localSheetId="0">#REF!</definedName>
    <definedName name="Total_Draw_Before_Interest_and_Financing_Fees">#REF!</definedName>
    <definedName name="Total_Water_Interconnect_Costs">[2]Inputs!$B$503</definedName>
    <definedName name="TotalFuelCost">'[5]Monthly Results'!$W$2:$W$9990</definedName>
    <definedName name="TotalFuelUsed">'[5]Monthly Results'!$X$2:$X$9990</definedName>
    <definedName name="Transmission_Interconnect">[2]Inputs!$B$487</definedName>
    <definedName name="uid" localSheetId="0">#REF!</definedName>
    <definedName name="uid">#REF!</definedName>
    <definedName name="UnitilXmissionLossRate">'[5]Unitil Margins'!$D$45</definedName>
    <definedName name="UOMs">[15]Data!$F$4:$F$65536</definedName>
    <definedName name="User_Unit_Data_Block1">'[12]Unit Definitions'!$B$49:$S$58,'[12]Unit Definitions'!$W$49:$W$58,'[12]Unit Definitions'!$Y$49:$Y$58,'[12]Unit Definitions'!$AC$49:$AE$58,'[12]Unit Definitions'!$AH$49:$AJ$58</definedName>
    <definedName name="User_Unit_Data_Block2">'[12]Unit Definitions'!$AL$49:$AO$58,'[12]Unit Definitions'!$AQ$49:$AS$58,'[12]Unit Definitions'!$BC$49:$BD$58</definedName>
    <definedName name="ValStartYear">'[16]Scenario Control'!$E$1</definedName>
    <definedName name="Version">[20]Control!$C$3</definedName>
    <definedName name="VOC_Offsets_Construction">[2]Inputs!$B$514</definedName>
    <definedName name="VOM">'[5]Monthly Results'!$P$2:$P$1588</definedName>
    <definedName name="VOM_Out" localSheetId="0">#REF!</definedName>
    <definedName name="VOM_Out">#REF!</definedName>
    <definedName name="Winter">[3]Results!$C$34:$J$62</definedName>
    <definedName name="Working_Capital_During_Construction_Input">[2]Inputs!$B$590</definedName>
    <definedName name="wout" localSheetId="0">#REF!</definedName>
    <definedName name="wout">#REF!</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Output." hidden="1">{"calspreads",#N/A,FALSE,"Sheet1";"curves",#N/A,FALSE,"Sheet1";"libor",#N/A,FALSE,"Sheet1"}</definedName>
    <definedName name="wrn.pl." hidden="1">{#N/A,#N/A,FALSE,"Exhibits 5-7"}</definedName>
    <definedName name="wrn.pl2." hidden="1">{#N/A,#N/A,FALSE,"Exhibits 5-7"}</definedName>
    <definedName name="x5x" localSheetId="0" hidden="1">#REF!</definedName>
    <definedName name="x5x" hidden="1">#REF!</definedName>
    <definedName name="xx">'[12]Unit Definitions'!$AL$49:$AO$58,'[12]Unit Definitions'!$AQ$49:$AS$58,'[12]Unit Definitions'!$BC$49:$BD$58</definedName>
  </definedNames>
  <calcPr calcId="152511"/>
</workbook>
</file>

<file path=xl/calcChain.xml><?xml version="1.0" encoding="utf-8"?>
<calcChain xmlns="http://schemas.openxmlformats.org/spreadsheetml/2006/main">
  <c r="M99" i="105" l="1"/>
  <c r="K99" i="105"/>
  <c r="I99" i="105"/>
  <c r="K94" i="105"/>
  <c r="M83" i="105"/>
  <c r="M84" i="105" s="1"/>
  <c r="M85" i="105" s="1"/>
  <c r="M86" i="105" s="1"/>
  <c r="M87" i="105" s="1"/>
  <c r="M88" i="105" s="1"/>
  <c r="M89" i="105" s="1"/>
  <c r="M90" i="105" s="1"/>
  <c r="M91" i="105" s="1"/>
  <c r="M92" i="105" s="1"/>
  <c r="M93" i="105" s="1"/>
  <c r="M94" i="105" s="1"/>
  <c r="M82" i="105"/>
  <c r="M81" i="105"/>
  <c r="M78" i="105"/>
  <c r="M77" i="105"/>
  <c r="M79" i="105" s="1"/>
  <c r="M80" i="105" s="1"/>
  <c r="M76" i="105"/>
  <c r="M75" i="105"/>
  <c r="M73" i="105"/>
  <c r="M71" i="105"/>
  <c r="M72" i="105" s="1"/>
  <c r="K70" i="105"/>
  <c r="I70" i="105"/>
  <c r="M69" i="105"/>
  <c r="M67" i="105"/>
  <c r="M64" i="105"/>
  <c r="I64" i="105"/>
  <c r="I63" i="105"/>
  <c r="I94" i="105" s="1"/>
  <c r="M60" i="105"/>
  <c r="M61" i="105" s="1"/>
  <c r="M65" i="105" s="1"/>
  <c r="M59" i="105"/>
  <c r="K59" i="105"/>
  <c r="I59" i="105"/>
  <c r="K56" i="105"/>
  <c r="I56" i="105"/>
  <c r="K55" i="105"/>
  <c r="I55" i="105"/>
  <c r="K51" i="105"/>
  <c r="I51" i="105"/>
  <c r="K50" i="105"/>
  <c r="I50" i="105"/>
  <c r="K48" i="105"/>
  <c r="K61" i="105" s="1"/>
  <c r="I48" i="105"/>
  <c r="I61" i="105" s="1"/>
  <c r="K46" i="105"/>
  <c r="M38" i="105"/>
  <c r="M39" i="105" s="1"/>
  <c r="M40" i="105" s="1"/>
  <c r="M41" i="105" s="1"/>
  <c r="M42" i="105" s="1"/>
  <c r="M43" i="105" s="1"/>
  <c r="M44" i="105" s="1"/>
  <c r="M45" i="105" s="1"/>
  <c r="M46" i="105" s="1"/>
  <c r="M27" i="105" s="1"/>
  <c r="M50" i="105" s="1"/>
  <c r="M52" i="105" s="1"/>
  <c r="M54" i="105" s="1"/>
  <c r="M55" i="105" s="1"/>
  <c r="M51" i="105" s="1"/>
  <c r="M56" i="105" s="1"/>
  <c r="M57" i="105" s="1"/>
  <c r="M58" i="105" s="1"/>
  <c r="M37" i="105"/>
  <c r="M34" i="105"/>
  <c r="M35" i="105" s="1"/>
  <c r="M36" i="105" s="1"/>
  <c r="M30" i="105"/>
  <c r="M29" i="105"/>
  <c r="M31" i="105" s="1"/>
  <c r="M28" i="105"/>
  <c r="M26" i="105"/>
  <c r="M25" i="105"/>
  <c r="K25" i="105"/>
  <c r="I25" i="105"/>
  <c r="I46" i="105" s="1"/>
  <c r="I95" i="105" s="1"/>
  <c r="I103" i="105" s="1"/>
  <c r="M24" i="105"/>
  <c r="M22" i="105"/>
  <c r="O12" i="105"/>
  <c r="O13" i="105" s="1"/>
  <c r="O14" i="105" s="1"/>
  <c r="O15" i="105" s="1"/>
  <c r="O16" i="105" s="1"/>
  <c r="O17" i="105" s="1"/>
  <c r="O18" i="105" s="1"/>
  <c r="O19" i="105" s="1"/>
  <c r="O20" i="105" s="1"/>
  <c r="O21" i="105" s="1"/>
  <c r="O22" i="105" s="1"/>
  <c r="O24" i="105" s="1"/>
  <c r="O25" i="105" s="1"/>
  <c r="O26" i="105" s="1"/>
  <c r="O27" i="105" s="1"/>
  <c r="O28" i="105" s="1"/>
  <c r="O29" i="105" s="1"/>
  <c r="O30" i="105" s="1"/>
  <c r="O31" i="105" s="1"/>
  <c r="O32" i="105" s="1"/>
  <c r="O33" i="105" s="1"/>
  <c r="O34" i="105" s="1"/>
  <c r="O35" i="105" s="1"/>
  <c r="O36" i="105" s="1"/>
  <c r="O37" i="105" s="1"/>
  <c r="O38" i="105" s="1"/>
  <c r="O39" i="105" s="1"/>
  <c r="O40" i="105" s="1"/>
  <c r="O41" i="105" s="1"/>
  <c r="O42" i="105" s="1"/>
  <c r="O43" i="105" s="1"/>
  <c r="O44" i="105" s="1"/>
  <c r="O45" i="105" s="1"/>
  <c r="O48" i="105" s="1"/>
  <c r="O49" i="105" s="1"/>
  <c r="O50" i="105" s="1"/>
  <c r="O51" i="105" s="1"/>
  <c r="O52" i="105" s="1"/>
  <c r="O53" i="105" s="1"/>
  <c r="O54" i="105" s="1"/>
  <c r="O55" i="105" s="1"/>
  <c r="O56" i="105" s="1"/>
  <c r="O57" i="105" s="1"/>
  <c r="O58" i="105" s="1"/>
  <c r="O59" i="105" s="1"/>
  <c r="O60" i="105" s="1"/>
  <c r="O63" i="105" s="1"/>
  <c r="O64" i="105" s="1"/>
  <c r="O65" i="105" s="1"/>
  <c r="O66" i="105" s="1"/>
  <c r="O67" i="105" s="1"/>
  <c r="O68" i="105" s="1"/>
  <c r="O69" i="105" s="1"/>
  <c r="O70" i="105" s="1"/>
  <c r="O71" i="105" s="1"/>
  <c r="O72" i="105" s="1"/>
  <c r="O73" i="105" s="1"/>
  <c r="O74" i="105" s="1"/>
  <c r="O75" i="105" s="1"/>
  <c r="O76" i="105" s="1"/>
  <c r="O77" i="105" s="1"/>
  <c r="O78" i="105" s="1"/>
  <c r="O79" i="105" s="1"/>
  <c r="O80" i="105" s="1"/>
  <c r="O81" i="105" s="1"/>
  <c r="O82" i="105" s="1"/>
  <c r="O83" i="105" s="1"/>
  <c r="O84" i="105" s="1"/>
  <c r="O85" i="105" s="1"/>
  <c r="O86" i="105" s="1"/>
  <c r="O87" i="105" s="1"/>
  <c r="O88" i="105" s="1"/>
  <c r="O89" i="105" s="1"/>
  <c r="O90" i="105" s="1"/>
  <c r="O91" i="105" s="1"/>
  <c r="O92" i="105" s="1"/>
  <c r="O93" i="105" s="1"/>
  <c r="C95" i="105" s="1"/>
  <c r="O11" i="105"/>
  <c r="M11" i="105"/>
  <c r="M12" i="105" s="1"/>
  <c r="M13" i="105" s="1"/>
  <c r="M14" i="105" s="1"/>
  <c r="K95" i="105" l="1"/>
  <c r="K103" i="105" s="1"/>
  <c r="M33" i="105"/>
  <c r="M16" i="105"/>
  <c r="M18" i="105" s="1"/>
  <c r="M15" i="105" s="1"/>
  <c r="M19" i="105" s="1"/>
  <c r="M20" i="105" s="1"/>
  <c r="M21" i="105" s="1"/>
  <c r="M17" i="105" s="1"/>
</calcChain>
</file>

<file path=xl/sharedStrings.xml><?xml version="1.0" encoding="utf-8"?>
<sst xmlns="http://schemas.openxmlformats.org/spreadsheetml/2006/main" count="376" uniqueCount="159">
  <si>
    <t>SEGMENT /Power Plant</t>
  </si>
  <si>
    <t>NERC</t>
  </si>
  <si>
    <t>U.S. State or</t>
  </si>
  <si>
    <t>Technology</t>
  </si>
  <si>
    <t>Calpine</t>
  </si>
  <si>
    <t>Calpine Net</t>
  </si>
  <si>
    <t xml:space="preserve"> Region</t>
  </si>
  <si>
    <t xml:space="preserve"> Canadian</t>
  </si>
  <si>
    <t xml:space="preserve"> Peaking</t>
  </si>
  <si>
    <t xml:space="preserve"> Interest</t>
  </si>
  <si>
    <t xml:space="preserve"> Province</t>
  </si>
  <si>
    <t xml:space="preserve"> Percentage</t>
  </si>
  <si>
    <t xml:space="preserve"> Baseload</t>
  </si>
  <si>
    <t>WEST</t>
  </si>
  <si>
    <t>Geothermal</t>
  </si>
  <si>
    <t>McCabe #5 &amp; #6</t>
  </si>
  <si>
    <t>WECC</t>
  </si>
  <si>
    <t>CA</t>
  </si>
  <si>
    <t>Ridge Line #7 &amp; #8</t>
  </si>
  <si>
    <t>Calistoga</t>
  </si>
  <si>
    <t>Eagle Rock</t>
  </si>
  <si>
    <t>Quicksilver</t>
  </si>
  <si>
    <t>Cobb Creek</t>
  </si>
  <si>
    <t>Lake View</t>
  </si>
  <si>
    <t>Sulphur Springs</t>
  </si>
  <si>
    <t>Socrates</t>
  </si>
  <si>
    <t>Big Geysers</t>
  </si>
  <si>
    <t>Grant</t>
  </si>
  <si>
    <t>Sonoma</t>
  </si>
  <si>
    <t>Aidlin</t>
  </si>
  <si>
    <t>Natural Gas-Fired</t>
  </si>
  <si>
    <t>Delta Energy Center</t>
  </si>
  <si>
    <t>Hermiston Power Project</t>
  </si>
  <si>
    <t>OR</t>
  </si>
  <si>
    <t>Metcalf Energy Center</t>
  </si>
  <si>
    <t>Sutter Energy Center</t>
  </si>
  <si>
    <t>Los Medanos Energy Center</t>
  </si>
  <si>
    <t>AZ</t>
  </si>
  <si>
    <t>Los Esteros Critical Energy Facility</t>
  </si>
  <si>
    <t>Gilroy Energy Center</t>
  </si>
  <si>
    <t>Gilroy Cogeneration Plant</t>
  </si>
  <si>
    <t>King City Cogeneration Plant</t>
  </si>
  <si>
    <t>Yuba City Energy Center</t>
  </si>
  <si>
    <t>Feather River Energy Center</t>
  </si>
  <si>
    <t>Creed Energy Center</t>
  </si>
  <si>
    <t>Lambie Energy Center</t>
  </si>
  <si>
    <t>Goose Haven Energy Center</t>
  </si>
  <si>
    <t>Riverview Energy Center</t>
  </si>
  <si>
    <t>Agnews Power Plant</t>
  </si>
  <si>
    <t>Subtotal</t>
  </si>
  <si>
    <t>TEXAS</t>
  </si>
  <si>
    <t>Freestone Energy Center</t>
  </si>
  <si>
    <t>TX</t>
  </si>
  <si>
    <t>Deer Park Energy Center</t>
  </si>
  <si>
    <t>Baytown Energy Center</t>
  </si>
  <si>
    <t>Magic Valley Generating Station</t>
  </si>
  <si>
    <t>Channel Energy Center</t>
  </si>
  <si>
    <t>Corpus Christi Energy Center</t>
  </si>
  <si>
    <t>Texas City Power Plant</t>
  </si>
  <si>
    <t>Hidalgo Energy Center</t>
  </si>
  <si>
    <t>SERC</t>
  </si>
  <si>
    <t>Morgan Energy Center</t>
  </si>
  <si>
    <t>AL</t>
  </si>
  <si>
    <t>LA</t>
  </si>
  <si>
    <t>FL</t>
  </si>
  <si>
    <t>Pine Bluff Energy Center</t>
  </si>
  <si>
    <t>AR</t>
  </si>
  <si>
    <t>FRCC</t>
  </si>
  <si>
    <t>MRO</t>
  </si>
  <si>
    <t>WI</t>
  </si>
  <si>
    <t>RockGen Energy Center</t>
  </si>
  <si>
    <t>Westbrook Energy Center</t>
  </si>
  <si>
    <t>ME</t>
  </si>
  <si>
    <t>Kennedy International Airport Power Plant</t>
  </si>
  <si>
    <t>NY</t>
  </si>
  <si>
    <t>Bethpage Energy Center 3</t>
  </si>
  <si>
    <t>Bethpage Power Plant</t>
  </si>
  <si>
    <t>Bethpage Peaker</t>
  </si>
  <si>
    <t>Stony Brook Power Plant</t>
  </si>
  <si>
    <t>ON</t>
  </si>
  <si>
    <t>Zion Energy Center</t>
  </si>
  <si>
    <t>RFC</t>
  </si>
  <si>
    <t>IL</t>
  </si>
  <si>
    <t>Russell City Energy Center</t>
  </si>
  <si>
    <t xml:space="preserve">These outputs do not factor in the typical MW loss and recovery profiles over time, which natural-gas fired turbine power plants display associated with their planned major maintenance schedules.
</t>
  </si>
  <si>
    <t>NPCC</t>
  </si>
  <si>
    <t xml:space="preserve"> Interest With</t>
  </si>
  <si>
    <t>TRE</t>
  </si>
  <si>
    <r>
      <t xml:space="preserve"> (MW)</t>
    </r>
    <r>
      <rPr>
        <b/>
        <vertAlign val="superscript"/>
        <sz val="10"/>
        <color indexed="8"/>
        <rFont val="Times New Roman"/>
        <family val="1"/>
      </rPr>
      <t xml:space="preserve"> (1)(3)</t>
    </r>
  </si>
  <si>
    <r>
      <t xml:space="preserve"> (MW) </t>
    </r>
    <r>
      <rPr>
        <b/>
        <vertAlign val="superscript"/>
        <sz val="10"/>
        <color indexed="8"/>
        <rFont val="Times New Roman"/>
        <family val="1"/>
      </rPr>
      <t>(2)(3)</t>
    </r>
  </si>
  <si>
    <t>Freeport Energy Center is owned by Calpine; however, it is contracted and operated by The Dow Chemical Company.</t>
  </si>
  <si>
    <t>Count</t>
  </si>
  <si>
    <t>Total count of pwr plants</t>
  </si>
  <si>
    <t>Bethlehem Energy Center</t>
  </si>
  <si>
    <t>Hay Road Energy Center</t>
  </si>
  <si>
    <t>Edge Moor Energy Center</t>
  </si>
  <si>
    <t>Cumberland Energy Center</t>
  </si>
  <si>
    <t>Sherman Avenue Energy Center</t>
  </si>
  <si>
    <t>Carll's Corner Energy Center</t>
  </si>
  <si>
    <t>Mickleton Energy Center</t>
  </si>
  <si>
    <t>Christiana Energy Center</t>
  </si>
  <si>
    <t>Tasley Energy Center</t>
  </si>
  <si>
    <t>Delaware City Energy Center</t>
  </si>
  <si>
    <t>West Energy Center</t>
  </si>
  <si>
    <t>Bayview Energy Center</t>
  </si>
  <si>
    <t>Crisfield Energy Center</t>
  </si>
  <si>
    <t>Vineland Solar Energy Center</t>
  </si>
  <si>
    <t>Renewable</t>
  </si>
  <si>
    <t>PA</t>
  </si>
  <si>
    <t>DE</t>
  </si>
  <si>
    <t>NJ</t>
  </si>
  <si>
    <t>VA</t>
  </si>
  <si>
    <t>MD</t>
  </si>
  <si>
    <t>Combined Cycle</t>
  </si>
  <si>
    <t>Total number of plants</t>
  </si>
  <si>
    <t>Count of Plants</t>
  </si>
  <si>
    <t>York Energy Center</t>
  </si>
  <si>
    <t>Natural gas-fired fleet peaking capacities are primarily derived on as-built as-designed peaking outputs based on site specific average summer temperatures and include power enhancement features such as heat recovery steam generator duct-firing, gas turbine power augmentation, and/or other power augmentation features. For certain power plants with definitive contracts, capacities at contract conditions have been included.  Oil-fired capacities reflect capacity test results.</t>
  </si>
  <si>
    <t>Otay Mesa Energy Center</t>
  </si>
  <si>
    <t>Cogen</t>
  </si>
  <si>
    <t>Projects under construction</t>
  </si>
  <si>
    <t>Calpine holds a 50% partnership interest in Whitby Cogeneration through its subsidiaries; however, it is operated by Atlantic Packaging Products Ltd.</t>
  </si>
  <si>
    <t>Garrison Energy Center</t>
  </si>
  <si>
    <t xml:space="preserve">Total operating power plants </t>
  </si>
  <si>
    <t>Bosque Energy Center</t>
  </si>
  <si>
    <t>Calpine holds a 50% partnership interest in Greenfield LP through its subsidiaries; however, it is operated by a third party.</t>
  </si>
  <si>
    <t>Cogen/Combined Cycle</t>
  </si>
  <si>
    <t>Simple Cycle</t>
  </si>
  <si>
    <t>Steam Cycle</t>
  </si>
  <si>
    <r>
      <t>Pasadena Power Plant</t>
    </r>
    <r>
      <rPr>
        <vertAlign val="superscript"/>
        <sz val="10"/>
        <color indexed="8"/>
        <rFont val="Times New Roman"/>
        <family val="1"/>
      </rPr>
      <t>(5)</t>
    </r>
  </si>
  <si>
    <t>Pasadena is comprised of 260 MW of cogen technology and 521 MW of combined cycle (non-cogen) technology.</t>
  </si>
  <si>
    <t>Guadalupe Energy Center</t>
  </si>
  <si>
    <r>
      <t>Whitby Cogeneration</t>
    </r>
    <r>
      <rPr>
        <vertAlign val="superscript"/>
        <sz val="10"/>
        <color indexed="8"/>
        <rFont val="Times New Roman"/>
        <family val="1"/>
      </rPr>
      <t>(9)</t>
    </r>
  </si>
  <si>
    <t>EAST</t>
  </si>
  <si>
    <t xml:space="preserve">Projects under advanced development </t>
  </si>
  <si>
    <t>York 2 Energy Center</t>
  </si>
  <si>
    <t>Pastoria Energy Facility</t>
  </si>
  <si>
    <t>Fore River Energy Center</t>
  </si>
  <si>
    <t>MA</t>
  </si>
  <si>
    <r>
      <t>Freeport Energy Center</t>
    </r>
    <r>
      <rPr>
        <vertAlign val="superscript"/>
        <sz val="10"/>
        <color indexed="8"/>
        <rFont val="Times New Roman"/>
        <family val="1"/>
      </rPr>
      <t>(7)</t>
    </r>
  </si>
  <si>
    <r>
      <t>Greenfield Energy Centre</t>
    </r>
    <r>
      <rPr>
        <vertAlign val="superscript"/>
        <sz val="10"/>
        <color indexed="8"/>
        <rFont val="Times New Roman"/>
        <family val="1"/>
      </rPr>
      <t>(8)</t>
    </r>
  </si>
  <si>
    <t>Projects Under Construction and Advanced Development</t>
  </si>
  <si>
    <t xml:space="preserve">Total operating power plants and projects under construction and advanced development </t>
  </si>
  <si>
    <t>Granite Ridge Energy Center</t>
  </si>
  <si>
    <t>NH</t>
  </si>
  <si>
    <t xml:space="preserve">  </t>
  </si>
  <si>
    <r>
      <t>South Point Energy Center</t>
    </r>
    <r>
      <rPr>
        <vertAlign val="superscript"/>
        <sz val="10"/>
        <color indexed="8"/>
        <rFont val="Times New Roman"/>
        <family val="1"/>
      </rPr>
      <t>(4)</t>
    </r>
  </si>
  <si>
    <r>
      <t>Auburndale Peaking Energy Center</t>
    </r>
    <r>
      <rPr>
        <vertAlign val="superscript"/>
        <sz val="10"/>
        <color indexed="8"/>
        <rFont val="Times New Roman"/>
        <family val="1"/>
      </rPr>
      <t>(4)</t>
    </r>
  </si>
  <si>
    <t>We suspended operations to assess the future of these facilities.</t>
  </si>
  <si>
    <r>
      <t xml:space="preserve">Washington Parish Energy Center </t>
    </r>
    <r>
      <rPr>
        <vertAlign val="superscript"/>
        <sz val="10"/>
        <color indexed="8"/>
        <rFont val="Times New Roman"/>
        <family val="1"/>
      </rPr>
      <t>(10)</t>
    </r>
  </si>
  <si>
    <t>A third party will purchase a 100% ownership interest in this power plant upon achieving commercial operation.</t>
  </si>
  <si>
    <r>
      <t>Wolfskill Energy Center</t>
    </r>
    <r>
      <rPr>
        <vertAlign val="superscript"/>
        <sz val="10"/>
        <color indexed="8"/>
        <rFont val="Times New Roman"/>
        <family val="1"/>
      </rPr>
      <t>(4)</t>
    </r>
  </si>
  <si>
    <r>
      <t>King City Peaking Energy Center</t>
    </r>
    <r>
      <rPr>
        <vertAlign val="superscript"/>
        <sz val="10"/>
        <color indexed="8"/>
        <rFont val="Times New Roman"/>
        <family val="1"/>
      </rPr>
      <t>(4)</t>
    </r>
  </si>
  <si>
    <t xml:space="preserve">Natural gas-fired fleet capacities are generally derived on as-built as-designed outputs, including upgrades, based on site specific annual average temperatures and average process steam flows for cogeneration power plants, as applicable. Geothermal capacities are derived from historical generation output and steam reservoir modeling under average ambient conditions (temperatures and rainfall). Wind capacities are based on nameplate capacity.
</t>
  </si>
  <si>
    <r>
      <t>Jack A. Fusco Energy Center</t>
    </r>
    <r>
      <rPr>
        <vertAlign val="superscript"/>
        <sz val="10"/>
        <color indexed="8"/>
        <rFont val="Times New Roman"/>
        <family val="1"/>
      </rPr>
      <t>(6)</t>
    </r>
  </si>
  <si>
    <t xml:space="preserve">Formerly our Brazos Valley Power Plant, which was renamed in December 2017.
</t>
  </si>
  <si>
    <t>Table of Operating Power Plants and Projects Under Construction and Advanced Development as of March 31, 2018</t>
  </si>
  <si>
    <r>
      <t xml:space="preserve">Bluestone Wind Farm </t>
    </r>
    <r>
      <rPr>
        <vertAlign val="superscript"/>
        <sz val="10"/>
        <color indexed="8"/>
        <rFont val="Times New Roman"/>
        <family val="1"/>
      </rPr>
      <t>(11)</t>
    </r>
  </si>
  <si>
    <t>Once construction is complete, the wind facility will sell all of the RECs associated with the power produced to a third party under a 20-year renewable energy credit sales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</si>
</sst>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6" formatCode="&quot;$&quot;#,##0_);[Red]\(&quot;$&quot;#,##0\)"/>
    <numFmt numFmtId="41" formatCode="_(* #,##0_);_(* \(#,##0\);_(* &quot;-&quot;_);_(@_)"/>
    <numFmt numFmtId="44" formatCode="_(&quot;$&quot;* #,##0.00_);_(&quot;$&quot;* \(#,##0.00\);_(&quot;$&quot;* &quot;-&quot;??_);_(@_)"/>
    <numFmt numFmtId="43" formatCode="_(* #,##0.00_);_(* \(#,##0.00\);_(* &quot;-&quot;??_);_(@_)"/>
    <numFmt numFmtId="164" formatCode="0_);\(0\)"/>
    <numFmt numFmtId="165" formatCode="0.0%"/>
    <numFmt numFmtId="166" formatCode="_(* #,##0_);_(* \(#,##0\);_(* &quot;-&quot;??_);_(@_)"/>
    <numFmt numFmtId="167" formatCode="0.000000"/>
    <numFmt numFmtId="168" formatCode="0.00000%"/>
    <numFmt numFmtId="169" formatCode="_(* #,##0.0_);_(* \(#,##0.0\);_(* &quot;-&quot;?_);_(@_)"/>
    <numFmt numFmtId="170" formatCode="&quot;$&quot;#.;\(&quot;$&quot;#,\)"/>
    <numFmt numFmtId="171" formatCode="#,##0;[Red]\(#,##0\)"/>
    <numFmt numFmtId="172" formatCode="0.000"/>
    <numFmt numFmtId="173" formatCode="#,##0.0_);[Red]\(#,##0.0\)"/>
    <numFmt numFmtId="174" formatCode="#,##0.000"/>
    <numFmt numFmtId="175" formatCode="_(* #,##0.00_);_(* \(#,##0.00\);_(* &quot;-&quot;_);_(@_)"/>
    <numFmt numFmtId="176" formatCode="_(* #,##0.00\x_);_(* \(#,##0.00\x\);_(* &quot;-&quot;_);_(@_)"/>
    <numFmt numFmtId="177" formatCode="_(* #,##0%_);_(* \(#,##0%\);_(* &quot;- &quot;?_);_(@_)"/>
    <numFmt numFmtId="178" formatCode="_(* #,##0.0%_);_(* \(#,##0.0%\);_(* &quot;- &quot;?_);_(@_)"/>
    <numFmt numFmtId="179" formatCode="_(* #,##0.00%_);_(* \(#,##0.00%\);_(* &quot;- &quot;?_);_(@_)"/>
    <numFmt numFmtId="180" formatCode="General_)"/>
    <numFmt numFmtId="181" formatCode="&quot;$&quot;#,##0.0;[Red]\(&quot;$&quot;#,##0.0\)"/>
    <numFmt numFmtId="182" formatCode="#,##0.0;[Red]\(#,##0.0\)"/>
    <numFmt numFmtId="183" formatCode="&quot;$&quot;#,##0\ ;[Red]\(&quot;$&quot;#,##0\)"/>
    <numFmt numFmtId="184" formatCode="#,##0.0\ \ \ _);\(#,##0.0\)"/>
    <numFmt numFmtId="185" formatCode="mm/dd/yy;@"/>
    <numFmt numFmtId="186" formatCode="#,##0.00&quot; $&quot;;\-#,##0.00&quot; $&quot;"/>
    <numFmt numFmtId="187" formatCode="dd\-mmm\-yy_)"/>
    <numFmt numFmtId="188" formatCode="0.0\x"/>
    <numFmt numFmtId="189" formatCode="#,##0.0\ \x"/>
    <numFmt numFmtId="190" formatCode="#,##0.0\ _]"/>
    <numFmt numFmtId="191" formatCode="0.000_]"/>
    <numFmt numFmtId="192" formatCode="\£#,##0_);[Red]\(\£#,##0\)"/>
    <numFmt numFmtId="193" formatCode="\N\P\ #,##0_);[Red]\(\N\P\ #,##0\)"/>
    <numFmt numFmtId="194" formatCode="&quot;$&quot;#,##0.00;[Red]\(&quot;$&quot;#,##0.00\)"/>
    <numFmt numFmtId="195" formatCode="0.0\ \x"/>
    <numFmt numFmtId="196" formatCode="_(#,##0.0_);_(\(#,##0.0\)"/>
    <numFmt numFmtId="197" formatCode="_ * #,##0.00_)_£_ ;_ * \(#,##0.00\)_£_ ;_ * &quot;-&quot;??_)_£_ ;_ @_ "/>
    <numFmt numFmtId="198" formatCode="_ * #,##0_)_£_ ;_ * \(#,##0\)_£_ ;_ * &quot;-&quot;_)_£_ ;_ @_ "/>
    <numFmt numFmtId="199" formatCode="_([$€-2]* #,##0.00_);_([$€-2]* \(#,##0.00\);_([$€-2]* &quot;-&quot;??_)"/>
    <numFmt numFmtId="200" formatCode="0.00_)"/>
  </numFmts>
  <fonts count="75">
    <font>
      <sz val="10"/>
      <name val="Arial"/>
    </font>
    <font>
      <sz val="11"/>
      <color theme="1"/>
      <name val="Calibri"/>
      <family val="2"/>
      <scheme val="minor"/>
    </font>
    <font>
      <sz val="10"/>
      <name val="Arial"/>
      <family val="2"/>
    </font>
    <font>
      <b/>
      <sz val="16"/>
      <name val="Arial"/>
      <family val="2"/>
    </font>
    <font>
      <b/>
      <i/>
      <sz val="10"/>
      <color indexed="8"/>
      <name val="Times New Roman"/>
      <family val="1"/>
    </font>
    <font>
      <sz val="10"/>
      <color indexed="8"/>
      <name val="Times New Roman"/>
      <family val="1"/>
    </font>
    <font>
      <sz val="10"/>
      <name val="Times New Roman"/>
      <family val="1"/>
    </font>
    <font>
      <b/>
      <sz val="10"/>
      <color indexed="8"/>
      <name val="Times New Roman"/>
      <family val="1"/>
    </font>
    <font>
      <b/>
      <sz val="10"/>
      <name val="Times New Roman"/>
      <family val="1"/>
    </font>
    <font>
      <b/>
      <sz val="7"/>
      <name val="Times New Roman"/>
      <family val="1"/>
    </font>
    <font>
      <b/>
      <vertAlign val="superscript"/>
      <sz val="10"/>
      <color indexed="8"/>
      <name val="Times New Roman"/>
      <family val="1"/>
    </font>
    <font>
      <vertAlign val="superscript"/>
      <sz val="10"/>
      <color indexed="8"/>
      <name val="Times New Roman"/>
      <family val="1"/>
    </font>
    <font>
      <sz val="8"/>
      <name val="Arial"/>
      <family val="2"/>
    </font>
    <font>
      <b/>
      <sz val="10"/>
      <name val="Arial"/>
      <family val="2"/>
    </font>
    <font>
      <sz val="10"/>
      <name val="Arial"/>
      <family val="2"/>
    </font>
    <font>
      <sz val="11"/>
      <color indexed="8"/>
      <name val="Calibri"/>
      <family val="2"/>
    </font>
    <font>
      <sz val="11"/>
      <color indexed="9"/>
      <name val="Calibri"/>
      <family val="2"/>
    </font>
    <font>
      <sz val="8"/>
      <name val="Arial"/>
      <family val="2"/>
    </font>
    <font>
      <sz val="2.75"/>
      <name val="Arial"/>
      <family val="2"/>
    </font>
    <font>
      <sz val="10"/>
      <color indexed="12"/>
      <name val="Times New Roman"/>
      <family val="1"/>
    </font>
    <font>
      <sz val="8"/>
      <name val="Times"/>
    </font>
    <font>
      <sz val="11"/>
      <color indexed="20"/>
      <name val="Calibri"/>
      <family val="2"/>
    </font>
    <font>
      <sz val="8"/>
      <name val="Times New Roman"/>
      <family val="1"/>
    </font>
    <font>
      <b/>
      <sz val="11"/>
      <color indexed="52"/>
      <name val="Calibri"/>
      <family val="2"/>
    </font>
    <font>
      <b/>
      <sz val="11"/>
      <color indexed="9"/>
      <name val="Calibri"/>
      <family val="2"/>
    </font>
    <font>
      <b/>
      <sz val="10"/>
      <color indexed="9"/>
      <name val="Arial"/>
      <family val="2"/>
    </font>
    <font>
      <sz val="10"/>
      <color indexed="8"/>
      <name val="Arial"/>
      <family val="2"/>
    </font>
    <font>
      <b/>
      <sz val="11"/>
      <name val="Times New Roman"/>
      <family val="1"/>
    </font>
    <font>
      <b/>
      <sz val="8"/>
      <name val="Arial"/>
      <family val="2"/>
    </font>
    <font>
      <sz val="10"/>
      <name val="MS Serif"/>
      <family val="1"/>
    </font>
    <font>
      <b/>
      <sz val="11"/>
      <name val="Arial"/>
      <family val="2"/>
    </font>
    <font>
      <sz val="11"/>
      <name val="??"/>
      <family val="3"/>
      <charset val="129"/>
    </font>
    <font>
      <sz val="8"/>
      <name val="Tms Rmn"/>
      <family val="1"/>
    </font>
    <font>
      <sz val="10"/>
      <color indexed="16"/>
      <name val="MS Serif"/>
      <family val="1"/>
    </font>
    <font>
      <i/>
      <sz val="11"/>
      <color indexed="23"/>
      <name val="Calibri"/>
      <family val="2"/>
    </font>
    <font>
      <sz val="11"/>
      <color indexed="17"/>
      <name val="Calibri"/>
      <family val="2"/>
    </font>
    <font>
      <b/>
      <sz val="9"/>
      <color indexed="16"/>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i/>
      <sz val="16"/>
      <name val="Times New Roman"/>
      <family val="1"/>
    </font>
    <font>
      <sz val="11"/>
      <color indexed="52"/>
      <name val="Calibri"/>
      <family val="2"/>
    </font>
    <font>
      <sz val="12"/>
      <name val="Times New Roman"/>
      <family val="1"/>
    </font>
    <font>
      <sz val="11"/>
      <color indexed="60"/>
      <name val="Calibri"/>
      <family val="2"/>
    </font>
    <font>
      <sz val="8"/>
      <name val="Tahoma"/>
      <family val="2"/>
    </font>
    <font>
      <sz val="8"/>
      <color indexed="12"/>
      <name val="Arial"/>
      <family val="2"/>
    </font>
    <font>
      <b/>
      <sz val="8"/>
      <color indexed="12"/>
      <name val="Arial"/>
      <family val="2"/>
    </font>
    <font>
      <u val="singleAccounting"/>
      <sz val="8"/>
      <name val="Arial"/>
      <family val="2"/>
    </font>
    <font>
      <b/>
      <u val="singleAccounting"/>
      <sz val="8"/>
      <name val="Arial"/>
      <family val="2"/>
    </font>
    <font>
      <u val="singleAccounting"/>
      <sz val="8"/>
      <color indexed="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name val="MS Sans Serif"/>
      <family val="2"/>
    </font>
    <font>
      <i/>
      <sz val="10"/>
      <name val="Times New Roman"/>
      <family val="1"/>
    </font>
    <font>
      <b/>
      <sz val="14"/>
      <name val="Times New Roman"/>
      <family val="1"/>
    </font>
    <font>
      <b/>
      <sz val="10"/>
      <name val="MS Sans Serif"/>
      <family val="2"/>
    </font>
    <font>
      <sz val="8"/>
      <name val="Helv"/>
    </font>
    <font>
      <b/>
      <sz val="16"/>
      <name val="Times New Roman"/>
      <family val="1"/>
    </font>
    <font>
      <sz val="12"/>
      <color indexed="18"/>
      <name val="Arial Black"/>
      <family val="2"/>
    </font>
    <font>
      <b/>
      <sz val="8"/>
      <color indexed="8"/>
      <name val="Helv"/>
    </font>
    <font>
      <b/>
      <sz val="9"/>
      <name val="Arial"/>
      <family val="2"/>
    </font>
    <font>
      <sz val="7"/>
      <name val="Times New Roman"/>
      <family val="1"/>
    </font>
    <font>
      <sz val="16"/>
      <name val="Arial Black"/>
      <family val="2"/>
    </font>
    <font>
      <b/>
      <sz val="3"/>
      <name val="Arial"/>
      <family val="2"/>
    </font>
    <font>
      <sz val="11"/>
      <color indexed="10"/>
      <name val="Calibri"/>
      <family val="2"/>
    </font>
    <font>
      <b/>
      <i/>
      <sz val="12"/>
      <name val="Times New Roman"/>
      <family val="1"/>
    </font>
    <font>
      <i/>
      <sz val="14"/>
      <name val="Times New Roman"/>
      <family val="1"/>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43"/>
        <bgColor indexed="8"/>
      </patternFill>
    </fill>
    <fill>
      <patternFill patternType="solid">
        <fgColor indexed="43"/>
      </patternFill>
    </fill>
    <fill>
      <patternFill patternType="solid">
        <fgColor indexed="9"/>
        <bgColor indexed="64"/>
      </patternFill>
    </fill>
    <fill>
      <patternFill patternType="solid">
        <fgColor indexed="14"/>
        <bgColor indexed="64"/>
      </patternFill>
    </fill>
    <fill>
      <patternFill patternType="solid">
        <fgColor indexed="26"/>
      </patternFill>
    </fill>
    <fill>
      <patternFill patternType="mediumGray">
        <fgColor indexed="22"/>
      </patternFill>
    </fill>
    <fill>
      <patternFill patternType="solid">
        <fgColor indexed="63"/>
        <bgColor indexed="64"/>
      </patternFill>
    </fill>
    <fill>
      <patternFill patternType="solid">
        <fgColor indexed="43"/>
        <bgColor indexed="64"/>
      </patternFill>
    </fill>
  </fills>
  <borders count="27">
    <border>
      <left/>
      <right/>
      <top/>
      <bottom/>
      <diagonal/>
    </border>
    <border>
      <left style="double">
        <color indexed="64"/>
      </left>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bottom style="thin">
        <color indexed="4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right/>
      <top/>
      <bottom style="double">
        <color indexed="52"/>
      </bottom>
      <diagonal/>
    </border>
    <border>
      <left style="thin">
        <color indexed="45"/>
      </left>
      <right style="thin">
        <color indexed="45"/>
      </right>
      <top style="thin">
        <color indexed="45"/>
      </top>
      <bottom style="thin">
        <color indexed="4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s>
  <cellStyleXfs count="207">
    <xf numFmtId="0" fontId="0" fillId="0" borderId="0"/>
    <xf numFmtId="0" fontId="14" fillId="0" borderId="0"/>
    <xf numFmtId="189" fontId="6" fillId="0" borderId="0"/>
    <xf numFmtId="167" fontId="14" fillId="0" borderId="0">
      <alignment horizontal="left" wrapText="1"/>
    </xf>
    <xf numFmtId="167" fontId="14" fillId="0" borderId="0">
      <alignment horizontal="left" wrapText="1"/>
    </xf>
    <xf numFmtId="167" fontId="14" fillId="0" borderId="0">
      <alignment horizontal="left" wrapText="1"/>
    </xf>
    <xf numFmtId="167" fontId="14" fillId="0" borderId="0">
      <alignment horizontal="left" wrapText="1"/>
    </xf>
    <xf numFmtId="167" fontId="14" fillId="0" borderId="0">
      <alignment horizontal="left" wrapText="1"/>
    </xf>
    <xf numFmtId="167" fontId="14" fillId="0" borderId="0">
      <alignment horizontal="left" wrapText="1"/>
    </xf>
    <xf numFmtId="0" fontId="12" fillId="0" borderId="0"/>
    <xf numFmtId="167" fontId="14" fillId="0" borderId="0">
      <alignment horizontal="left" wrapText="1"/>
    </xf>
    <xf numFmtId="167" fontId="14" fillId="0" borderId="0">
      <alignment horizontal="left" wrapText="1"/>
    </xf>
    <xf numFmtId="0" fontId="14" fillId="0" borderId="0">
      <alignment horizontal="left" wrapText="1"/>
    </xf>
    <xf numFmtId="0" fontId="14" fillId="0" borderId="0">
      <alignment horizontal="left" wrapText="1"/>
    </xf>
    <xf numFmtId="167" fontId="14" fillId="0" borderId="0">
      <alignment horizontal="left" wrapText="1"/>
    </xf>
    <xf numFmtId="167"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167" fontId="14" fillId="0" borderId="0">
      <alignment horizontal="left" wrapText="1"/>
    </xf>
    <xf numFmtId="167"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167" fontId="14" fillId="0" borderId="0">
      <alignment horizontal="left" wrapText="1"/>
    </xf>
    <xf numFmtId="167" fontId="14" fillId="0" borderId="0">
      <alignment horizontal="left" wrapText="1"/>
    </xf>
    <xf numFmtId="0" fontId="14"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41" fontId="17" fillId="0" borderId="0" applyFill="0" applyBorder="0" applyProtection="0"/>
    <xf numFmtId="169" fontId="17" fillId="0" borderId="0" applyFill="0" applyBorder="0" applyProtection="0"/>
    <xf numFmtId="43" fontId="17" fillId="0" borderId="0" applyFill="0" applyBorder="0" applyProtection="0"/>
    <xf numFmtId="183" fontId="18" fillId="20" borderId="1">
      <alignment horizontal="center" vertical="center"/>
    </xf>
    <xf numFmtId="191" fontId="19" fillId="0" borderId="2"/>
    <xf numFmtId="184" fontId="18" fillId="0" borderId="0"/>
    <xf numFmtId="0" fontId="20" fillId="0" borderId="0"/>
    <xf numFmtId="190" fontId="6" fillId="0" borderId="3" applyBorder="0"/>
    <xf numFmtId="0" fontId="21" fillId="3" borderId="0" applyNumberFormat="0" applyBorder="0" applyAlignment="0" applyProtection="0"/>
    <xf numFmtId="0" fontId="14" fillId="0" borderId="0" applyNumberFormat="0" applyFill="0" applyBorder="0" applyAlignment="0" applyProtection="0">
      <alignment vertical="top"/>
      <protection locked="0"/>
    </xf>
    <xf numFmtId="0" fontId="22" fillId="0" borderId="4" applyNumberFormat="0" applyFont="0" applyFill="0" applyAlignment="0" applyProtection="0"/>
    <xf numFmtId="0" fontId="22" fillId="0" borderId="5" applyNumberFormat="0" applyFont="0" applyFill="0" applyAlignment="0" applyProtection="0"/>
    <xf numFmtId="0" fontId="14" fillId="0" borderId="6" applyNumberFormat="0" applyFont="0" applyFill="0" applyAlignment="0" applyProtection="0"/>
    <xf numFmtId="170" fontId="14" fillId="0" borderId="0" applyFill="0" applyBorder="0" applyAlignment="0"/>
    <xf numFmtId="0" fontId="23" fillId="21" borderId="7" applyNumberFormat="0" applyAlignment="0" applyProtection="0"/>
    <xf numFmtId="0" fontId="24" fillId="22" borderId="8" applyNumberFormat="0" applyAlignment="0" applyProtection="0"/>
    <xf numFmtId="49" fontId="25" fillId="23" borderId="0"/>
    <xf numFmtId="173" fontId="6" fillId="0" borderId="0"/>
    <xf numFmtId="43" fontId="74" fillId="0" borderId="0" applyFont="0" applyFill="0" applyBorder="0" applyAlignment="0" applyProtection="0"/>
    <xf numFmtId="0" fontId="14" fillId="0" borderId="0"/>
    <xf numFmtId="0" fontId="14" fillId="0" borderId="0"/>
    <xf numFmtId="180" fontId="27" fillId="0" borderId="0" applyFill="0" applyBorder="0">
      <alignment horizontal="left"/>
    </xf>
    <xf numFmtId="4" fontId="28" fillId="0" borderId="0"/>
    <xf numFmtId="0" fontId="29" fillId="0" borderId="0" applyNumberFormat="0" applyAlignment="0">
      <alignment horizontal="left"/>
    </xf>
    <xf numFmtId="0" fontId="14" fillId="0" borderId="0" applyFill="0" applyBorder="0" applyAlignment="0" applyProtection="0"/>
    <xf numFmtId="0" fontId="17" fillId="0" borderId="0" applyFill="0" applyBorder="0" applyAlignment="0" applyProtection="0"/>
    <xf numFmtId="0" fontId="14" fillId="0" borderId="0"/>
    <xf numFmtId="194" fontId="6" fillId="0" borderId="0" applyFill="0" applyBorder="0" applyAlignment="0" applyProtection="0"/>
    <xf numFmtId="6" fontId="30" fillId="0" borderId="0">
      <protection locked="0"/>
    </xf>
    <xf numFmtId="0" fontId="14" fillId="0" borderId="0"/>
    <xf numFmtId="185" fontId="17" fillId="0" borderId="0" applyFill="0" applyBorder="0" applyProtection="0"/>
    <xf numFmtId="6" fontId="31" fillId="0" borderId="0">
      <protection locked="0"/>
    </xf>
    <xf numFmtId="43" fontId="14" fillId="0" borderId="0" applyFont="0" applyFill="0" applyBorder="0" applyAlignment="0" applyProtection="0"/>
    <xf numFmtId="181" fontId="32" fillId="0" borderId="0"/>
    <xf numFmtId="0" fontId="33" fillId="0" borderId="0" applyNumberFormat="0" applyAlignment="0">
      <alignment horizontal="left"/>
    </xf>
    <xf numFmtId="199" fontId="14" fillId="0" borderId="0" applyFont="0" applyFill="0" applyBorder="0" applyAlignment="0" applyProtection="0"/>
    <xf numFmtId="0" fontId="34" fillId="0" borderId="0" applyNumberFormat="0" applyFill="0" applyBorder="0" applyAlignment="0" applyProtection="0"/>
    <xf numFmtId="182" fontId="32" fillId="0" borderId="0"/>
    <xf numFmtId="0" fontId="35" fillId="4" borderId="0" applyNumberFormat="0" applyBorder="0" applyAlignment="0" applyProtection="0"/>
    <xf numFmtId="38" fontId="17" fillId="24" borderId="0" applyNumberFormat="0" applyBorder="0" applyAlignment="0" applyProtection="0"/>
    <xf numFmtId="0" fontId="36" fillId="0" borderId="0"/>
    <xf numFmtId="0" fontId="14" fillId="0" borderId="0" applyNumberFormat="0" applyFill="0" applyBorder="0" applyAlignment="0" applyProtection="0"/>
    <xf numFmtId="0" fontId="37" fillId="0" borderId="9" applyNumberFormat="0" applyAlignment="0" applyProtection="0">
      <alignment horizontal="left" vertical="center"/>
    </xf>
    <xf numFmtId="0" fontId="37" fillId="0" borderId="10">
      <alignment horizontal="left" vertical="center"/>
    </xf>
    <xf numFmtId="0" fontId="28"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186" fontId="14" fillId="0" borderId="0">
      <protection locked="0"/>
    </xf>
    <xf numFmtId="186" fontId="14" fillId="0" borderId="0">
      <protection locked="0"/>
    </xf>
    <xf numFmtId="0" fontId="41" fillId="0" borderId="15" applyNumberFormat="0" applyFill="0" applyAlignment="0" applyProtection="0"/>
    <xf numFmtId="200" fontId="17" fillId="0" borderId="16"/>
    <xf numFmtId="10" fontId="17" fillId="25" borderId="17" applyNumberFormat="0" applyBorder="0" applyAlignment="0" applyProtection="0"/>
    <xf numFmtId="187" fontId="18" fillId="26" borderId="18" applyNumberFormat="0" applyBorder="0" applyAlignment="0" applyProtection="0"/>
    <xf numFmtId="171" fontId="32" fillId="0" borderId="0"/>
    <xf numFmtId="0" fontId="14" fillId="0" borderId="0">
      <alignment horizontal="left" vertical="center" wrapText="1"/>
    </xf>
    <xf numFmtId="0" fontId="42" fillId="0" borderId="0"/>
    <xf numFmtId="0" fontId="17" fillId="24" borderId="0"/>
    <xf numFmtId="0" fontId="43" fillId="0" borderId="19" applyNumberFormat="0" applyFill="0" applyAlignment="0" applyProtection="0"/>
    <xf numFmtId="174" fontId="6" fillId="0" borderId="0"/>
    <xf numFmtId="37" fontId="14" fillId="0" borderId="0" applyFont="0" applyFill="0" applyBorder="0" applyAlignment="0" applyProtection="0"/>
    <xf numFmtId="188" fontId="44" fillId="0" borderId="0"/>
    <xf numFmtId="0" fontId="45" fillId="27" borderId="0" applyNumberFormat="0" applyBorder="0" applyAlignment="0" applyProtection="0"/>
    <xf numFmtId="193" fontId="19" fillId="0" borderId="0"/>
    <xf numFmtId="37" fontId="25" fillId="0" borderId="0"/>
    <xf numFmtId="168" fontId="14" fillId="0" borderId="0"/>
    <xf numFmtId="4" fontId="46" fillId="28" borderId="10" applyBorder="0">
      <alignment horizontal="left" vertical="center" indent="2"/>
    </xf>
    <xf numFmtId="0" fontId="26" fillId="0" borderId="0"/>
    <xf numFmtId="0" fontId="17" fillId="0" borderId="0"/>
    <xf numFmtId="41" fontId="17" fillId="0" borderId="0"/>
    <xf numFmtId="175" fontId="17" fillId="0" borderId="0"/>
    <xf numFmtId="0" fontId="47" fillId="29" borderId="20"/>
    <xf numFmtId="0" fontId="48" fillId="29" borderId="20"/>
    <xf numFmtId="175" fontId="49" fillId="0" borderId="0"/>
    <xf numFmtId="176" fontId="17" fillId="0" borderId="0"/>
    <xf numFmtId="41" fontId="28" fillId="0" borderId="0"/>
    <xf numFmtId="175" fontId="28" fillId="0" borderId="0"/>
    <xf numFmtId="43" fontId="28" fillId="0" borderId="4"/>
    <xf numFmtId="175" fontId="50" fillId="0" borderId="0"/>
    <xf numFmtId="41" fontId="28" fillId="0" borderId="4"/>
    <xf numFmtId="41" fontId="50" fillId="0" borderId="4"/>
    <xf numFmtId="41" fontId="47" fillId="29" borderId="20"/>
    <xf numFmtId="0" fontId="51" fillId="29" borderId="20"/>
    <xf numFmtId="41" fontId="48" fillId="29" borderId="20"/>
    <xf numFmtId="41" fontId="51" fillId="29" borderId="20"/>
    <xf numFmtId="41" fontId="49" fillId="0" borderId="0" applyFill="0" applyBorder="0"/>
    <xf numFmtId="0" fontId="26" fillId="30" borderId="21" applyNumberFormat="0" applyFont="0" applyAlignment="0" applyProtection="0"/>
    <xf numFmtId="0" fontId="52" fillId="21" borderId="22" applyNumberFormat="0" applyAlignment="0" applyProtection="0"/>
    <xf numFmtId="40" fontId="53" fillId="28" borderId="0">
      <alignment horizontal="right"/>
    </xf>
    <xf numFmtId="0" fontId="54" fillId="28" borderId="0">
      <alignment horizontal="right"/>
    </xf>
    <xf numFmtId="0" fontId="55" fillId="28" borderId="2"/>
    <xf numFmtId="196" fontId="14" fillId="0" borderId="0" applyFill="0" applyBorder="0">
      <alignment horizontal="center"/>
    </xf>
    <xf numFmtId="0" fontId="55" fillId="0" borderId="0" applyBorder="0">
      <alignment horizontal="centerContinuous"/>
    </xf>
    <xf numFmtId="0" fontId="56" fillId="0" borderId="0" applyBorder="0">
      <alignment horizontal="centerContinuous"/>
    </xf>
    <xf numFmtId="0" fontId="57" fillId="0" borderId="0" applyProtection="0">
      <alignment horizontal="left"/>
    </xf>
    <xf numFmtId="0" fontId="57" fillId="0" borderId="0" applyFill="0" applyBorder="0" applyProtection="0">
      <alignment horizontal="left"/>
    </xf>
    <xf numFmtId="0" fontId="58" fillId="0" borderId="0" applyFill="0" applyBorder="0" applyProtection="0">
      <alignment horizontal="left"/>
    </xf>
    <xf numFmtId="177" fontId="17" fillId="0" borderId="0" applyFill="0" applyBorder="0" applyAlignment="0" applyProtection="0"/>
    <xf numFmtId="178" fontId="17" fillId="0" borderId="0"/>
    <xf numFmtId="178" fontId="47" fillId="29" borderId="20"/>
    <xf numFmtId="179" fontId="17" fillId="0" borderId="0"/>
    <xf numFmtId="0" fontId="17" fillId="0" borderId="0" applyFill="0" applyBorder="0" applyAlignment="0" applyProtection="0"/>
    <xf numFmtId="0" fontId="14" fillId="0" borderId="0"/>
    <xf numFmtId="10" fontId="14" fillId="0" borderId="0" applyFont="0" applyFill="0" applyBorder="0" applyAlignment="0" applyProtection="0"/>
    <xf numFmtId="197" fontId="59" fillId="0" borderId="0" applyFont="0" applyFill="0" applyBorder="0" applyProtection="0">
      <alignment horizontal="right"/>
    </xf>
    <xf numFmtId="165" fontId="60" fillId="0" borderId="0" applyFill="0" applyBorder="0" applyAlignment="0" applyProtection="0"/>
    <xf numFmtId="9" fontId="17" fillId="0" borderId="0" applyFill="0" applyBorder="0" applyProtection="0"/>
    <xf numFmtId="165" fontId="17" fillId="0" borderId="0" applyFill="0" applyBorder="0" applyProtection="0"/>
    <xf numFmtId="10" fontId="17" fillId="0" borderId="0" applyFill="0" applyBorder="0" applyProtection="0"/>
    <xf numFmtId="192" fontId="19" fillId="0" borderId="0"/>
    <xf numFmtId="0" fontId="61" fillId="0" borderId="0"/>
    <xf numFmtId="0" fontId="61" fillId="0" borderId="23">
      <alignment horizontal="right"/>
    </xf>
    <xf numFmtId="0" fontId="61" fillId="0" borderId="0"/>
    <xf numFmtId="0" fontId="59" fillId="0" borderId="0" applyNumberFormat="0" applyFont="0" applyFill="0" applyBorder="0" applyAlignment="0" applyProtection="0">
      <alignment horizontal="left"/>
    </xf>
    <xf numFmtId="15" fontId="59" fillId="0" borderId="0" applyFont="0" applyFill="0" applyBorder="0" applyAlignment="0" applyProtection="0"/>
    <xf numFmtId="4" fontId="59" fillId="0" borderId="0" applyFont="0" applyFill="0" applyBorder="0" applyAlignment="0" applyProtection="0"/>
    <xf numFmtId="0" fontId="62" fillId="0" borderId="4">
      <alignment horizontal="center"/>
    </xf>
    <xf numFmtId="3" fontId="59" fillId="0" borderId="0" applyFont="0" applyFill="0" applyBorder="0" applyAlignment="0" applyProtection="0"/>
    <xf numFmtId="0" fontId="59" fillId="31" borderId="0" applyNumberFormat="0" applyFont="0" applyBorder="0" applyAlignment="0" applyProtection="0"/>
    <xf numFmtId="166" fontId="28" fillId="0" borderId="0"/>
    <xf numFmtId="14" fontId="63" fillId="0" borderId="0" applyNumberFormat="0" applyFill="0" applyBorder="0" applyAlignment="0" applyProtection="0">
      <alignment horizontal="left"/>
    </xf>
    <xf numFmtId="0" fontId="64" fillId="0" borderId="0">
      <alignment horizontal="right"/>
    </xf>
    <xf numFmtId="0" fontId="6" fillId="32" borderId="0" applyNumberFormat="0" applyFont="0" applyBorder="0" applyAlignment="0" applyProtection="0"/>
    <xf numFmtId="172" fontId="6" fillId="0" borderId="0"/>
    <xf numFmtId="167" fontId="14" fillId="0" borderId="0">
      <alignment horizontal="left" wrapText="1"/>
    </xf>
    <xf numFmtId="0" fontId="14" fillId="0" borderId="0"/>
    <xf numFmtId="0" fontId="65" fillId="0" borderId="0"/>
    <xf numFmtId="40" fontId="66" fillId="0" borderId="0" applyBorder="0">
      <alignment horizontal="right"/>
    </xf>
    <xf numFmtId="0" fontId="67" fillId="0" borderId="0" applyFill="0" applyBorder="0" applyProtection="0">
      <alignment horizontal="center" vertical="center"/>
    </xf>
    <xf numFmtId="0" fontId="67" fillId="0" borderId="0" applyFill="0" applyBorder="0" applyProtection="0"/>
    <xf numFmtId="0" fontId="13" fillId="0" borderId="0" applyFill="0" applyBorder="0" applyProtection="0">
      <alignment horizontal="left"/>
    </xf>
    <xf numFmtId="0" fontId="68" fillId="0" borderId="0" applyFill="0" applyBorder="0" applyProtection="0">
      <alignment horizontal="left" vertical="top"/>
    </xf>
    <xf numFmtId="40" fontId="27" fillId="0" borderId="0"/>
    <xf numFmtId="0" fontId="69" fillId="0" borderId="0"/>
    <xf numFmtId="186" fontId="14" fillId="0" borderId="24">
      <protection locked="0"/>
    </xf>
    <xf numFmtId="180" fontId="70" fillId="0" borderId="0">
      <alignment horizontal="left"/>
      <protection locked="0"/>
    </xf>
    <xf numFmtId="0" fontId="44" fillId="0" borderId="0"/>
    <xf numFmtId="37" fontId="17" fillId="33" borderId="0" applyNumberFormat="0" applyBorder="0" applyAlignment="0" applyProtection="0"/>
    <xf numFmtId="37" fontId="17" fillId="0" borderId="0"/>
    <xf numFmtId="3" fontId="47" fillId="0" borderId="15" applyProtection="0"/>
    <xf numFmtId="44" fontId="14" fillId="0" borderId="0" applyFont="0" applyFill="0" applyBorder="0" applyAlignment="0" applyProtection="0"/>
    <xf numFmtId="0" fontId="71" fillId="0" borderId="0" applyNumberFormat="0" applyFill="0" applyBorder="0" applyAlignment="0" applyProtection="0"/>
    <xf numFmtId="1" fontId="72" fillId="0" borderId="0">
      <alignment horizontal="right"/>
    </xf>
    <xf numFmtId="0" fontId="73" fillId="0" borderId="0">
      <alignment horizontal="right"/>
    </xf>
    <xf numFmtId="1" fontId="72" fillId="0" borderId="0">
      <alignment horizontal="right"/>
    </xf>
    <xf numFmtId="0" fontId="6" fillId="0" borderId="0">
      <alignment vertical="top" wrapText="1"/>
    </xf>
    <xf numFmtId="195" fontId="6" fillId="0" borderId="0" applyFill="0" applyBorder="0" applyAlignment="0" applyProtection="0"/>
    <xf numFmtId="189" fontId="6" fillId="0" borderId="0"/>
    <xf numFmtId="198" fontId="59" fillId="0" borderId="0" applyFont="0" applyFill="0" applyBorder="0" applyProtection="0">
      <alignment horizontal="right"/>
    </xf>
    <xf numFmtId="43" fontId="2" fillId="0" borderId="0" applyFont="0" applyFill="0" applyBorder="0" applyAlignment="0" applyProtection="0"/>
    <xf numFmtId="0" fontId="1" fillId="0" borderId="0"/>
  </cellStyleXfs>
  <cellXfs count="69">
    <xf numFmtId="0" fontId="0" fillId="0" borderId="0" xfId="0"/>
    <xf numFmtId="0" fontId="3" fillId="0" borderId="0" xfId="0" applyFont="1" applyFill="1" applyAlignment="1"/>
    <xf numFmtId="0" fontId="2" fillId="0" borderId="0" xfId="0" applyFont="1" applyFill="1" applyAlignment="1"/>
    <xf numFmtId="0" fontId="4" fillId="0" borderId="0" xfId="0" applyFont="1" applyFill="1" applyAlignment="1"/>
    <xf numFmtId="0" fontId="6" fillId="0" borderId="0" xfId="0" applyFont="1" applyFill="1" applyAlignment="1"/>
    <xf numFmtId="0" fontId="6" fillId="0" borderId="0" xfId="0" applyFont="1" applyFill="1" applyAlignment="1">
      <alignment horizontal="center"/>
    </xf>
    <xf numFmtId="0" fontId="7" fillId="0" borderId="0" xfId="0" applyFont="1" applyFill="1" applyBorder="1" applyAlignment="1">
      <alignment horizontal="center"/>
    </xf>
    <xf numFmtId="0" fontId="5" fillId="0" borderId="0" xfId="0" applyFont="1" applyFill="1" applyAlignment="1">
      <alignment horizontal="left" vertical="top" indent="1"/>
    </xf>
    <xf numFmtId="0" fontId="5" fillId="0" borderId="0" xfId="0" applyFont="1" applyFill="1" applyAlignment="1">
      <alignment horizontal="left" vertical="top"/>
    </xf>
    <xf numFmtId="0" fontId="7" fillId="0" borderId="0" xfId="0" applyFont="1" applyFill="1" applyAlignment="1">
      <alignment horizontal="left" vertical="top"/>
    </xf>
    <xf numFmtId="0" fontId="5" fillId="0" borderId="0" xfId="0" applyFont="1" applyFill="1" applyAlignment="1">
      <alignment horizontal="center"/>
    </xf>
    <xf numFmtId="9" fontId="5" fillId="0" borderId="0" xfId="0" applyNumberFormat="1" applyFont="1" applyFill="1" applyAlignment="1">
      <alignment horizontal="center"/>
    </xf>
    <xf numFmtId="0" fontId="5" fillId="0" borderId="0" xfId="0" applyFont="1" applyFill="1" applyAlignment="1"/>
    <xf numFmtId="0" fontId="5" fillId="0" borderId="0" xfId="0" applyFont="1" applyFill="1" applyBorder="1" applyAlignment="1">
      <alignment horizontal="left" vertical="top" indent="1"/>
    </xf>
    <xf numFmtId="1" fontId="5" fillId="0" borderId="0" xfId="0" applyNumberFormat="1" applyFont="1" applyFill="1" applyBorder="1" applyAlignment="1">
      <alignment horizontal="right"/>
    </xf>
    <xf numFmtId="0" fontId="5" fillId="0" borderId="0" xfId="0" applyFont="1" applyFill="1" applyBorder="1" applyAlignment="1">
      <alignment horizontal="left" vertical="top"/>
    </xf>
    <xf numFmtId="0" fontId="5" fillId="0" borderId="0" xfId="0" applyFont="1" applyFill="1" applyBorder="1" applyAlignment="1">
      <alignment horizontal="center"/>
    </xf>
    <xf numFmtId="9" fontId="5" fillId="0" borderId="0" xfId="0" applyNumberFormat="1" applyFont="1" applyFill="1" applyBorder="1" applyAlignment="1">
      <alignment horizontal="center"/>
    </xf>
    <xf numFmtId="0" fontId="5" fillId="0" borderId="0" xfId="0" applyFont="1" applyFill="1" applyBorder="1" applyAlignment="1"/>
    <xf numFmtId="166" fontId="5" fillId="0" borderId="0" xfId="73" applyNumberFormat="1" applyFont="1" applyFill="1" applyBorder="1" applyAlignment="1">
      <alignment horizontal="right"/>
    </xf>
    <xf numFmtId="0" fontId="74" fillId="0" borderId="0" xfId="0" applyFont="1" applyFill="1" applyBorder="1" applyAlignment="1"/>
    <xf numFmtId="166" fontId="5" fillId="0" borderId="25" xfId="73" applyNumberFormat="1" applyFont="1" applyFill="1" applyBorder="1" applyAlignment="1">
      <alignment horizontal="right"/>
    </xf>
    <xf numFmtId="166" fontId="6" fillId="0" borderId="0" xfId="73" applyNumberFormat="1" applyFont="1" applyFill="1" applyAlignment="1"/>
    <xf numFmtId="0" fontId="6" fillId="0" borderId="0" xfId="0" applyFont="1" applyFill="1" applyBorder="1" applyAlignment="1"/>
    <xf numFmtId="166" fontId="5" fillId="0" borderId="0" xfId="73" applyNumberFormat="1" applyFont="1" applyFill="1" applyAlignment="1">
      <alignment horizontal="right"/>
    </xf>
    <xf numFmtId="0" fontId="5" fillId="0" borderId="0" xfId="0" applyFont="1" applyFill="1" applyAlignment="1">
      <alignment horizontal="left" vertical="top" indent="2"/>
    </xf>
    <xf numFmtId="0" fontId="8" fillId="0" borderId="0" xfId="0" applyFont="1" applyFill="1" applyAlignment="1"/>
    <xf numFmtId="166" fontId="5" fillId="0" borderId="26" xfId="73" applyNumberFormat="1" applyFont="1" applyFill="1" applyBorder="1" applyAlignment="1">
      <alignment horizontal="right"/>
    </xf>
    <xf numFmtId="3" fontId="5" fillId="0" borderId="0" xfId="0" applyNumberFormat="1" applyFont="1" applyFill="1" applyBorder="1" applyAlignment="1">
      <alignment horizontal="right"/>
    </xf>
    <xf numFmtId="0" fontId="9" fillId="0" borderId="0" xfId="0" applyFont="1" applyFill="1" applyAlignment="1">
      <alignment horizontal="center" wrapText="1"/>
    </xf>
    <xf numFmtId="0" fontId="74" fillId="0" borderId="0" xfId="0" applyFont="1" applyFill="1" applyAlignment="1"/>
    <xf numFmtId="0" fontId="74" fillId="0" borderId="0" xfId="0" applyFont="1" applyFill="1" applyAlignment="1">
      <alignment horizontal="center"/>
    </xf>
    <xf numFmtId="166" fontId="74" fillId="0" borderId="0" xfId="73" applyNumberFormat="1" applyFont="1" applyFill="1" applyAlignment="1"/>
    <xf numFmtId="0" fontId="61" fillId="0" borderId="0" xfId="0" applyFont="1" applyFill="1" applyAlignment="1"/>
    <xf numFmtId="0" fontId="7" fillId="0" borderId="0" xfId="0" applyFont="1" applyFill="1" applyAlignment="1">
      <alignment horizontal="left"/>
    </xf>
    <xf numFmtId="166" fontId="7" fillId="0" borderId="0" xfId="73" applyNumberFormat="1" applyFont="1" applyFill="1" applyAlignment="1">
      <alignment horizontal="center"/>
    </xf>
    <xf numFmtId="0" fontId="7" fillId="0" borderId="0" xfId="0" applyFont="1" applyFill="1" applyAlignment="1">
      <alignment horizontal="left" vertical="top" indent="1"/>
    </xf>
    <xf numFmtId="9" fontId="6" fillId="0" borderId="0" xfId="0" applyNumberFormat="1" applyFont="1" applyFill="1" applyAlignment="1">
      <alignment horizontal="center"/>
    </xf>
    <xf numFmtId="0" fontId="7" fillId="0" borderId="0" xfId="0" applyFont="1" applyFill="1" applyAlignment="1">
      <alignment horizontal="right"/>
    </xf>
    <xf numFmtId="0" fontId="7" fillId="0" borderId="0" xfId="0" applyFont="1" applyFill="1" applyAlignment="1"/>
    <xf numFmtId="165" fontId="5" fillId="0" borderId="0" xfId="0" applyNumberFormat="1" applyFont="1" applyFill="1" applyAlignment="1">
      <alignment horizontal="center"/>
    </xf>
    <xf numFmtId="164" fontId="5" fillId="0" borderId="0" xfId="0" applyNumberFormat="1" applyFont="1" applyFill="1" applyBorder="1" applyAlignment="1">
      <alignment horizontal="left" vertical="top"/>
    </xf>
    <xf numFmtId="0" fontId="7" fillId="0" borderId="0" xfId="0" applyFont="1" applyFill="1" applyAlignment="1">
      <alignment horizontal="left" vertical="top" indent="2"/>
    </xf>
    <xf numFmtId="166" fontId="7" fillId="0" borderId="24" xfId="73" applyNumberFormat="1" applyFont="1" applyFill="1" applyBorder="1" applyAlignment="1">
      <alignment horizontal="right"/>
    </xf>
    <xf numFmtId="3" fontId="7" fillId="0" borderId="0" xfId="0" applyNumberFormat="1" applyFont="1" applyFill="1" applyBorder="1" applyAlignment="1">
      <alignment horizontal="right"/>
    </xf>
    <xf numFmtId="166" fontId="7" fillId="0" borderId="10" xfId="73" applyNumberFormat="1" applyFont="1" applyFill="1" applyBorder="1" applyAlignment="1">
      <alignment horizontal="right"/>
    </xf>
    <xf numFmtId="166" fontId="5" fillId="0" borderId="0" xfId="73" applyNumberFormat="1" applyFont="1" applyFill="1" applyBorder="1" applyAlignment="1"/>
    <xf numFmtId="37" fontId="5" fillId="0" borderId="0" xfId="0" applyNumberFormat="1" applyFont="1" applyFill="1" applyAlignment="1">
      <alignment horizontal="right" vertical="top"/>
    </xf>
    <xf numFmtId="166" fontId="7" fillId="0" borderId="0" xfId="73" applyNumberFormat="1" applyFont="1" applyFill="1" applyBorder="1" applyAlignment="1">
      <alignment horizontal="right"/>
    </xf>
    <xf numFmtId="0" fontId="4"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right" vertical="top"/>
    </xf>
    <xf numFmtId="0" fontId="74" fillId="0" borderId="0" xfId="0" applyNumberFormat="1" applyFont="1" applyFill="1" applyAlignment="1"/>
    <xf numFmtId="0" fontId="7" fillId="0" borderId="0" xfId="0" applyNumberFormat="1" applyFont="1" applyFill="1" applyAlignment="1">
      <alignment horizontal="center"/>
    </xf>
    <xf numFmtId="0" fontId="5" fillId="0" borderId="0" xfId="0" applyNumberFormat="1" applyFont="1" applyFill="1" applyAlignment="1"/>
    <xf numFmtId="0" fontId="7" fillId="0" borderId="0" xfId="73" applyNumberFormat="1" applyFont="1" applyFill="1" applyAlignment="1">
      <alignment horizontal="center"/>
    </xf>
    <xf numFmtId="0" fontId="7" fillId="0" borderId="0" xfId="0" applyNumberFormat="1" applyFont="1" applyFill="1" applyBorder="1" applyAlignment="1">
      <alignment horizontal="center"/>
    </xf>
    <xf numFmtId="0" fontId="7" fillId="0" borderId="4" xfId="0" applyNumberFormat="1" applyFont="1" applyFill="1" applyBorder="1" applyAlignment="1">
      <alignment horizontal="left"/>
    </xf>
    <xf numFmtId="0" fontId="7" fillId="0" borderId="4" xfId="0" applyNumberFormat="1" applyFont="1" applyFill="1" applyBorder="1" applyAlignment="1">
      <alignment horizontal="center"/>
    </xf>
    <xf numFmtId="0" fontId="5" fillId="0" borderId="4" xfId="0" applyNumberFormat="1" applyFont="1" applyFill="1" applyBorder="1" applyAlignment="1"/>
    <xf numFmtId="0" fontId="7" fillId="0" borderId="4" xfId="73" applyNumberFormat="1" applyFont="1" applyFill="1" applyBorder="1" applyAlignment="1">
      <alignment horizontal="center"/>
    </xf>
    <xf numFmtId="0" fontId="13" fillId="0" borderId="0" xfId="0" applyNumberFormat="1" applyFont="1" applyFill="1" applyAlignment="1">
      <alignment horizontal="left"/>
    </xf>
    <xf numFmtId="166" fontId="5" fillId="0" borderId="0" xfId="205" applyNumberFormat="1" applyFont="1" applyFill="1" applyAlignment="1">
      <alignment horizontal="right"/>
    </xf>
    <xf numFmtId="0" fontId="7" fillId="0" borderId="0" xfId="0" applyFont="1" applyFill="1" applyAlignment="1">
      <alignment vertical="top"/>
    </xf>
    <xf numFmtId="0" fontId="4" fillId="0" borderId="0" xfId="0" applyFont="1" applyFill="1" applyAlignment="1">
      <alignment vertical="top"/>
    </xf>
    <xf numFmtId="166" fontId="74" fillId="0" borderId="0" xfId="0" applyNumberFormat="1" applyFont="1" applyFill="1" applyAlignment="1"/>
    <xf numFmtId="1" fontId="74" fillId="0" borderId="0" xfId="0" applyNumberFormat="1" applyFont="1" applyFill="1" applyAlignment="1"/>
    <xf numFmtId="0" fontId="5" fillId="0" borderId="0" xfId="0" applyFont="1" applyFill="1" applyAlignment="1">
      <alignment horizontal="left" vertical="top" wrapText="1"/>
    </xf>
    <xf numFmtId="0" fontId="5" fillId="0" borderId="0" xfId="0" applyFont="1" applyFill="1" applyAlignment="1">
      <alignment horizontal="left" vertical="top" wrapText="1"/>
    </xf>
  </cellXfs>
  <cellStyles count="207">
    <cellStyle name="_x0013_" xfId="1"/>
    <cellStyle name="&quot;X&quot; MEN" xfId="2"/>
    <cellStyle name="_03-04 monthly capex" xfId="3"/>
    <cellStyle name="_03-04 monthly capex_CPN_Portfolio_July_30_2010" xfId="4"/>
    <cellStyle name="_2003 Sources and Uses 030213 (bank summary template)" xfId="5"/>
    <cellStyle name="_2003 Sources and Uses 030213 (bank summary template)_CPN_Portfolio_July_30_2010" xfId="6"/>
    <cellStyle name="_2003 Sources and Uses 030213 (bank summary template)1" xfId="7"/>
    <cellStyle name="_2003 Sources and Uses 030213 (bank summary template)1_CPN_Portfolio_July_30_2010" xfId="8"/>
    <cellStyle name="_2007 GEN Adjustments" xfId="9"/>
    <cellStyle name="_Actuals MidwestGen" xfId="10"/>
    <cellStyle name="_Actuals MidwestGen_CPN_Portfolio_July_30_2010" xfId="11"/>
    <cellStyle name="_Capex Summary Template for SU  Forecasts" xfId="12"/>
    <cellStyle name="_Capex Summary Template for SU  Forecasts_CPN_Portfolio_July_30_2010" xfId="13"/>
    <cellStyle name="_CFO Goal Report" xfId="14"/>
    <cellStyle name="_CFO Goal Report_CPN_Portfolio_July_30_2010" xfId="15"/>
    <cellStyle name="_Debt Schedule (DIP) 120705 to MB v1.2" xfId="16"/>
    <cellStyle name="_Debt Schedule (DIP) 120705 to MB v1.2_CPN_Portfolio_July_30_2010" xfId="17"/>
    <cellStyle name="_Debt Schedule (First Priority Note) to PA 041806" xfId="18"/>
    <cellStyle name="_Debt Schedule (First Priority Note) to PA 041806_CPN_Portfolio_July_30_2010" xfId="19"/>
    <cellStyle name="_EME 2P Base Case v2_all 2003 08_05_2003 1349" xfId="20"/>
    <cellStyle name="_EME 2P Base Case v2_all 2003 08_05_2003 1349_CPN_Portfolio_July_30_2010" xfId="21"/>
    <cellStyle name="_IL PA 2.13.04 r1-SDH" xfId="22"/>
    <cellStyle name="_IL PA 2.13.04 r1-SDH_CPN_Portfolio_July_30_2010" xfId="23"/>
    <cellStyle name="_O&amp;M Comparison to 2003" xfId="24"/>
    <cellStyle name="_O&amp;M Comparison to 2003_CPN_Portfolio_July_30_2010" xfId="25"/>
    <cellStyle name="_O&amp;M_02.13.04r1_v2" xfId="26"/>
    <cellStyle name="_O&amp;M_02.13.04r1_v2_CPN_Portfolio_July_30_2010" xfId="27"/>
    <cellStyle name="_PE Construction 050831_FINAL" xfId="28"/>
    <cellStyle name="_PE Construction 050831_FINAL_CPN_Portfolio_July_30_2010" xfId="29"/>
    <cellStyle name="_x0010_“+ˆÉ•?pý¤" xfId="30"/>
    <cellStyle name="20% - Accent1" xfId="31" builtinId="30" customBuiltin="1"/>
    <cellStyle name="20% - Accent2" xfId="32" builtinId="34" customBuiltin="1"/>
    <cellStyle name="20% - Accent3" xfId="33" builtinId="38" customBuiltin="1"/>
    <cellStyle name="20% - Accent4" xfId="34" builtinId="42" customBuiltin="1"/>
    <cellStyle name="20% - Accent5" xfId="35" builtinId="46" customBuiltin="1"/>
    <cellStyle name="20% - Accent6" xfId="36" builtinId="50" customBuiltin="1"/>
    <cellStyle name="40% - Accent1" xfId="37" builtinId="31" customBuiltin="1"/>
    <cellStyle name="40% - Accent2" xfId="38" builtinId="35" customBuiltin="1"/>
    <cellStyle name="40% - Accent3" xfId="39" builtinId="39" customBuiltin="1"/>
    <cellStyle name="40% - Accent4" xfId="40" builtinId="43" customBuiltin="1"/>
    <cellStyle name="40% - Accent5" xfId="41" builtinId="47" customBuiltin="1"/>
    <cellStyle name="40% - Accent6" xfId="42" builtinId="51" customBuiltin="1"/>
    <cellStyle name="60% - Accent1" xfId="43" builtinId="32" customBuiltin="1"/>
    <cellStyle name="60% - Accent2" xfId="44" builtinId="36" customBuiltin="1"/>
    <cellStyle name="60% - Accent3" xfId="45" builtinId="40" customBuiltin="1"/>
    <cellStyle name="60% - Accent4" xfId="46" builtinId="44" customBuiltin="1"/>
    <cellStyle name="60% - Accent5" xfId="47" builtinId="48" customBuiltin="1"/>
    <cellStyle name="60% - Accent6" xfId="48" builtinId="52" customBuiltin="1"/>
    <cellStyle name="Accent1" xfId="49" builtinId="29" customBuiltin="1"/>
    <cellStyle name="Accent2" xfId="50" builtinId="33" customBuiltin="1"/>
    <cellStyle name="Accent3" xfId="51" builtinId="37" customBuiltin="1"/>
    <cellStyle name="Accent4" xfId="52" builtinId="41" customBuiltin="1"/>
    <cellStyle name="Accent5" xfId="53" builtinId="45" customBuiltin="1"/>
    <cellStyle name="Accent6" xfId="54" builtinId="49" customBuiltin="1"/>
    <cellStyle name="Accounting [0]" xfId="55"/>
    <cellStyle name="Accounting [1]" xfId="56"/>
    <cellStyle name="Accounting [2]" xfId="57"/>
    <cellStyle name="Actual Date" xfId="58"/>
    <cellStyle name="adj_share" xfId="59"/>
    <cellStyle name="adjusted" xfId="60"/>
    <cellStyle name="AFE" xfId="61"/>
    <cellStyle name="Afjusted" xfId="62"/>
    <cellStyle name="Bad" xfId="63" builtinId="27" customBuiltin="1"/>
    <cellStyle name="Besuchter Hyperlink" xfId="64"/>
    <cellStyle name="Border Heavy" xfId="65"/>
    <cellStyle name="Border Thin" xfId="66"/>
    <cellStyle name="BottomRow" xfId="67"/>
    <cellStyle name="Calc Currency (0)" xfId="68"/>
    <cellStyle name="Calculation" xfId="69" builtinId="22" customBuiltin="1"/>
    <cellStyle name="Check Cell" xfId="70" builtinId="23" customBuiltin="1"/>
    <cellStyle name="ColorHeader" xfId="71"/>
    <cellStyle name="Comma (1)" xfId="72"/>
    <cellStyle name="Comma 2" xfId="73"/>
    <cellStyle name="Comma 2 2" xfId="205"/>
    <cellStyle name="Comma0 - Style4" xfId="74"/>
    <cellStyle name="Comma1 - Style1" xfId="75"/>
    <cellStyle name="CompanyName" xfId="76"/>
    <cellStyle name="ConvVer" xfId="77"/>
    <cellStyle name="Copied" xfId="78"/>
    <cellStyle name="Coverage.10.X[1]" xfId="79"/>
    <cellStyle name="Coverage.8.X[1]" xfId="80"/>
    <cellStyle name="Curren - Style5" xfId="81"/>
    <cellStyle name="Currency[$]" xfId="82"/>
    <cellStyle name="Date" xfId="83"/>
    <cellStyle name="Date - Style3" xfId="84"/>
    <cellStyle name="Date mm/dd/yy" xfId="85"/>
    <cellStyle name="Date_2006-2007Deals-Southeast" xfId="86"/>
    <cellStyle name="Dezimal_LOA_Lamma GUD1S.94.3A(2)-Wuest" xfId="87"/>
    <cellStyle name="Dollar" xfId="88"/>
    <cellStyle name="Entered" xfId="89"/>
    <cellStyle name="Euro" xfId="90"/>
    <cellStyle name="Explanatory Text" xfId="91" builtinId="53" customBuiltin="1"/>
    <cellStyle name="Fixed" xfId="92"/>
    <cellStyle name="Good" xfId="93" builtinId="26" customBuiltin="1"/>
    <cellStyle name="Grey" xfId="94"/>
    <cellStyle name="H1" xfId="95"/>
    <cellStyle name="HEADER" xfId="96"/>
    <cellStyle name="Header1" xfId="97"/>
    <cellStyle name="Header2" xfId="98"/>
    <cellStyle name="HeaderRow" xfId="99"/>
    <cellStyle name="Heading 1" xfId="100" builtinId="16" customBuiltin="1"/>
    <cellStyle name="Heading 2" xfId="101" builtinId="17" customBuiltin="1"/>
    <cellStyle name="Heading 3" xfId="102" builtinId="18" customBuiltin="1"/>
    <cellStyle name="Heading 4" xfId="103" builtinId="19" customBuiltin="1"/>
    <cellStyle name="Heading1" xfId="104"/>
    <cellStyle name="Heading2" xfId="105"/>
    <cellStyle name="HIGHLIGHT" xfId="106"/>
    <cellStyle name="INPUT" xfId="107"/>
    <cellStyle name="Input [yellow]" xfId="108"/>
    <cellStyle name="INPUTS" xfId="109"/>
    <cellStyle name="Integer" xfId="110"/>
    <cellStyle name="Label" xfId="111"/>
    <cellStyle name="LeftSubtitle" xfId="112"/>
    <cellStyle name="Lines" xfId="113"/>
    <cellStyle name="Linked Cell" xfId="114" builtinId="24" customBuiltin="1"/>
    <cellStyle name="mil" xfId="115"/>
    <cellStyle name="MLComma0" xfId="116"/>
    <cellStyle name="Multiple" xfId="117"/>
    <cellStyle name="Neutral" xfId="118" builtinId="28" customBuiltin="1"/>
    <cellStyle name="NewPeso" xfId="119"/>
    <cellStyle name="no dec" xfId="120"/>
    <cellStyle name="Normal" xfId="0" builtinId="0"/>
    <cellStyle name="Normal - Style1" xfId="121"/>
    <cellStyle name="Normal 2" xfId="122"/>
    <cellStyle name="Normal 3" xfId="123"/>
    <cellStyle name="Normal 4" xfId="206"/>
    <cellStyle name="Normal.8" xfId="124"/>
    <cellStyle name="Normal.8.Number" xfId="125"/>
    <cellStyle name="Normal.8.Number.2" xfId="126"/>
    <cellStyle name="Normal.8.Number.2.Input" xfId="127"/>
    <cellStyle name="Normal.8.Number.2.Input.Bold" xfId="128"/>
    <cellStyle name="Normal.8.Number.2.Line" xfId="129"/>
    <cellStyle name="Normal.8.Number.2.X" xfId="130"/>
    <cellStyle name="Normal.8.Number.Bold" xfId="131"/>
    <cellStyle name="Normal.8.Number.Bold.2" xfId="132"/>
    <cellStyle name="Normal.8.Number.Bold.2.Bottom" xfId="133"/>
    <cellStyle name="Normal.8.Number.Bold.2.Line" xfId="134"/>
    <cellStyle name="Normal.8.Number.Bold.Bottom" xfId="135"/>
    <cellStyle name="Normal.8.Number.Bold.Line" xfId="136"/>
    <cellStyle name="Normal.8.Number.Input" xfId="137"/>
    <cellStyle name="Normal.8.Number.Input.2.Line" xfId="138"/>
    <cellStyle name="Normal.8.Number.Input.Bold" xfId="139"/>
    <cellStyle name="Normal.8.Number.Input.Line" xfId="140"/>
    <cellStyle name="Normal.8.Number.Line" xfId="141"/>
    <cellStyle name="Note" xfId="142" builtinId="10" customBuiltin="1"/>
    <cellStyle name="Output" xfId="143" builtinId="21" customBuiltin="1"/>
    <cellStyle name="Output Amounts" xfId="144"/>
    <cellStyle name="Output Column Headings" xfId="145"/>
    <cellStyle name="Output Line Items" xfId="146"/>
    <cellStyle name="Output millions" xfId="147"/>
    <cellStyle name="Output Report Heading" xfId="148"/>
    <cellStyle name="Output Report Title" xfId="149"/>
    <cellStyle name="Page Heading" xfId="150"/>
    <cellStyle name="Page Heading Large" xfId="151"/>
    <cellStyle name="Page Heading Small" xfId="152"/>
    <cellStyle name="Pct.8[0]" xfId="153"/>
    <cellStyle name="Pct.8[1]" xfId="154"/>
    <cellStyle name="Pct.8[1].Input" xfId="155"/>
    <cellStyle name="Pct.8[2]" xfId="156"/>
    <cellStyle name="Pct.8[3]" xfId="157"/>
    <cellStyle name="Percen - Style2" xfId="158"/>
    <cellStyle name="Percent [2]" xfId="159"/>
    <cellStyle name="Percent Hard" xfId="160"/>
    <cellStyle name="Percent[i]" xfId="161"/>
    <cellStyle name="Percentage [0]" xfId="162"/>
    <cellStyle name="Percentage [1]" xfId="163"/>
    <cellStyle name="Percentage [2]" xfId="164"/>
    <cellStyle name="pound" xfId="165"/>
    <cellStyle name="PROJECT" xfId="166"/>
    <cellStyle name="PROJECT R" xfId="167"/>
    <cellStyle name="PROJECT_CPN_Portfolio_July_30_2010" xfId="168"/>
    <cellStyle name="PSChar" xfId="169"/>
    <cellStyle name="PSDate" xfId="170"/>
    <cellStyle name="PSDec" xfId="171"/>
    <cellStyle name="PSHeading" xfId="172"/>
    <cellStyle name="PSInt" xfId="173"/>
    <cellStyle name="PSSpacer" xfId="174"/>
    <cellStyle name="Reports" xfId="175"/>
    <cellStyle name="RevList" xfId="176"/>
    <cellStyle name="RightTitle" xfId="177"/>
    <cellStyle name="Shaded" xfId="178"/>
    <cellStyle name="Shares" xfId="179"/>
    <cellStyle name="Style 1" xfId="180"/>
    <cellStyle name="SUB HEADING" xfId="181"/>
    <cellStyle name="Subtitle" xfId="182"/>
    <cellStyle name="Subtotal" xfId="183"/>
    <cellStyle name="Table Col Head" xfId="184"/>
    <cellStyle name="Table Sub Head" xfId="185"/>
    <cellStyle name="Table Title" xfId="186"/>
    <cellStyle name="Table Units" xfId="187"/>
    <cellStyle name="Times New Roman" xfId="188"/>
    <cellStyle name="Title" xfId="189" builtinId="15" customBuiltin="1"/>
    <cellStyle name="Total" xfId="190" builtinId="25" customBuiltin="1"/>
    <cellStyle name="ubordinated Debt" xfId="191"/>
    <cellStyle name="UnderMultiple" xfId="192"/>
    <cellStyle name="Unprot" xfId="193"/>
    <cellStyle name="Unprot$" xfId="194"/>
    <cellStyle name="Unprotect" xfId="195"/>
    <cellStyle name="Währung_TLOA Taweelah A1 Rev2 Dec17" xfId="196"/>
    <cellStyle name="Warning Text" xfId="197" builtinId="11" customBuiltin="1"/>
    <cellStyle name="WP" xfId="198"/>
    <cellStyle name="WP&amp;Co." xfId="199"/>
    <cellStyle name="WP_CPN_Portfolio_July_30_2010" xfId="200"/>
    <cellStyle name="wrap" xfId="201"/>
    <cellStyle name="X Man" xfId="202"/>
    <cellStyle name="x Men" xfId="203"/>
    <cellStyle name="Year" xfId="204"/>
  </cellStyles>
  <dxfs count="18">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s>
  <tableStyles count="0" defaultTableStyle="TableStyleMedium2" defaultPivotStyle="PivotStyleLight16"/>
  <colors>
    <mruColors>
      <color rgb="FFCCFFCC"/>
      <color rgb="FFFFCCFF"/>
      <color rgb="FFFFFFCC"/>
      <color rgb="FFCCECFF"/>
      <color rgb="FFFF99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1\BOLKS\LOCALS~1\Temp\Current%20Projects\Calpine\Valuation%20Model%20-%20Kenyon%20Stuff\Calpine%20Valuation%20Model%20v7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Projects%20(Working)\Rocky%20Mountain%20Expansion%202007\RMEC%201X1X0%20501F%20Exp.%20Hrs%20r1%200829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TEMP\LOA_Powertek_100_Customer_Standar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fpx101\files\Current%20Projects\AEP\unit%20template\AEP%20ECAR%20units%20Augus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ldfpx101\files\My%20Documents\Limestone\LS-5-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DOCUME~1\boljm2\LOCALS~1\Temp\08%20Budget%20Plant%202007%20UCs\Projects\Calpine\Analysis\Cogen\Pittsburg\Pittsburg%20model%202006052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Structuring\CurveFetch-Mult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Projects\Mirant%20Restructuring\Analysis\Electric%20Contracts\_%20Master%20Proforma\Mirant%20Contracts%20Valuation%20Model%20-%202P-HIGH50%20-%20052903%2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dfpx01\files\Projects\Mirant%20Restructuring\Analysis\Electric%20Contracts\Projects\Mirant%20Restructuring\Analysis\contracts\Shady%20Hills\Shady%20Hills%20ProForma%20_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ldfpx01\files\Projects\Mirant%20Restructuring\Analysis\Electric%20Contracts\Projects\Mirant%20Restructuring\Analysis\contracts\APEX\Apex%20Tolling%20ProForma_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fpx101\files\Documents%20and%20Settings\debi.richert\Local%20Settings\Temporary%20Internet%20Files\OLK78\Hatfield-5-1-03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dfpx101\files\Documents%20and%20Settings\rdryden\Local%20Settings\Temporary%20Internet%20Files\OLK4\Mantua%20Creek-11-16-IM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DOCUME~1\boljm2\LOCALS~1\Temp\PCS%20template%20processor_v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bldcs\My%20Documents\_Current\Active%20Projects\_Vol%20Team\Calpine%20MRJD%20Model%20Base%20(2007-01-31)%20v37\Calibration\Spot%20Volatility\_Platts_Gas%20Spots%20(2007-01-31)%20v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bldcs\My%20Documents\_Current\Active%20Projects\_Vol%20Team\Calpine%20MRJD%20Model%20Base%20(2007-01-31)%20v37\Calpine%20MRJD%20Model%20Base%20(2007-01-31)%20v3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rant\Ownership%20&amp;%20Debt\Values\Values%20for%205_23\Results\Mirant%20Electric%20Contracts%20Summary%20--%203P.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Projects\Mirant%20Restructuring\Analysis\Electric%20Contracts\_%20Master%20Proforma\_Master%20PPA%20ProForma%20-%202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Documents%20and%20Settings\BOLJF\Local%20Settings\Temporary%20Internet%20Files\OLK2\Mirant%203_11_2003%2015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ldfpx01\files\Documents%20and%20Settings\bolfs\My%20Documents\Business%20Development\plant%20valuations\profo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Plant Summary"/>
      <sheetName val="Last Updated"/>
      <sheetName val="Source Files"/>
      <sheetName val="Summary"/>
      <sheetName val="EBITDA"/>
      <sheetName val="Active Scenario"/>
      <sheetName val="Master List"/>
      <sheetName val="Scenario Control"/>
      <sheetName val="Base Case"/>
      <sheetName val="Data Base"/>
      <sheetName val="MACRS"/>
      <sheetName val="Canadian Terminal Values"/>
      <sheetName val="Model Results Base"/>
      <sheetName val="Model Results Going Concern"/>
      <sheetName val="Model Results Impairment"/>
      <sheetName val="Transmission Adj Per GE MAPS"/>
      <sheetName val="Merchant Share"/>
      <sheetName val="Contract Capacity"/>
      <sheetName val="Contract Revenue"/>
      <sheetName val="Steam Revenue"/>
      <sheetName val="Other Revenue"/>
      <sheetName val="O&amp;M Fees"/>
      <sheetName val="O&amp;M ADJ"/>
      <sheetName val="O&amp;M Adj Calc"/>
      <sheetName val="Fuel Used"/>
      <sheetName val="Generation for O&amp;M Adj Calc"/>
      <sheetName val="LTSA"/>
      <sheetName val="Labor"/>
      <sheetName val="Insurance"/>
      <sheetName val="Royalty Expense"/>
      <sheetName val="Royalty Expense Calculation"/>
      <sheetName val="Transmission Offset"/>
      <sheetName val="Transmission Expense"/>
      <sheetName val="General Plant"/>
      <sheetName val="Other Variable"/>
      <sheetName val="Environmental Variable"/>
      <sheetName val="Environmental Other"/>
      <sheetName val="Maintenance"/>
      <sheetName val="Major Maintenance Final"/>
      <sheetName val="Major Maintenance 2"/>
      <sheetName val="Major Maintenance 1"/>
      <sheetName val="Change in Maintenance Liability"/>
      <sheetName val="Change in Assets"/>
      <sheetName val="Working Capital Adj From RollUP"/>
      <sheetName val="Property Taxes"/>
      <sheetName val="FOM"/>
      <sheetName val="FOM-Client"/>
      <sheetName val="FOM Prosym 2"/>
      <sheetName val="FOM Prosym"/>
      <sheetName val="CapEx Final"/>
      <sheetName val="CapEx 2"/>
      <sheetName val="CapEx 1"/>
      <sheetName val="Debt Service"/>
      <sheetName val="Change in Operating Lease"/>
      <sheetName val="Cash Lease Payment"/>
      <sheetName val="Operating Lease"/>
      <sheetName val="Preferred Interest"/>
      <sheetName val="Principal Payments"/>
      <sheetName val="Interest Payments"/>
      <sheetName val="Change in Interest"/>
      <sheetName val="Total Debt Service"/>
      <sheetName val="Book Depreciation"/>
      <sheetName val="Non-Cash Compensation"/>
      <sheetName val="Tax Depreciation"/>
      <sheetName val="3 Pack Depre"/>
      <sheetName val="Capacity"/>
      <sheetName val="SO2 Allowances"/>
      <sheetName val="NOx Allowances Annual"/>
      <sheetName val="NOx Allowances Ozone"/>
      <sheetName val="NOx Allowances Houston"/>
      <sheetName val="Hg allowances"/>
      <sheetName val="Fuel Contract"/>
      <sheetName val="Fuel - Contract Real"/>
      <sheetName val="Fuel - Misc"/>
      <sheetName val="Fuel - Misc Real"/>
      <sheetName val="Transmission Adj"/>
      <sheetName val="CTC"/>
      <sheetName val="Inflation"/>
      <sheetName val="State Tax Rates"/>
      <sheetName val="Block_Data"/>
      <sheetName val="Plant Types"/>
      <sheetName val="Parameters"/>
      <sheetName val="Form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Read Me First"/>
      <sheetName val="Summary"/>
      <sheetName val="Criteria"/>
      <sheetName val="Commissioning"/>
      <sheetName val="O&amp;M Expenses"/>
      <sheetName val="501F MR"/>
      <sheetName val="501F L&amp;E "/>
      <sheetName val="Mobilization"/>
      <sheetName val="Salary sheet"/>
      <sheetName val="Variable Costs"/>
      <sheetName val="Plant Optimizatio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ier"/>
      <sheetName val="Outsourcing"/>
      <sheetName val="5000, 8000 input"/>
      <sheetName val="Consum, equip, PM"/>
      <sheetName val="P&amp;R Chart"/>
      <sheetName val="SPARES"/>
      <sheetName val="Outage  personn"/>
      <sheetName val="O&amp;M-personn"/>
      <sheetName val="0000 detail sheet"/>
      <sheetName val="COVER"/>
      <sheetName val="SPINE"/>
      <sheetName val="TOC SECTION 1"/>
      <sheetName val="SECTION 2"/>
      <sheetName val="SECTION 3"/>
      <sheetName val="SECTION 4"/>
      <sheetName val="Availability"/>
      <sheetName val="P&amp;R Cost_Price"/>
      <sheetName val="Program Parts and Miscellaneous"/>
      <sheetName val="Scheduled Outage Shop Repairs"/>
      <sheetName val="Outage Services Fees"/>
      <sheetName val="Miscel. HW Fees ST,Geno,Diffus."/>
      <sheetName val="Price Sheet"/>
      <sheetName val="Cost Sheet"/>
      <sheetName val="DETAIL SHEET"/>
      <sheetName val="LOA  WORK SHEET"/>
      <sheetName val="Project Overview "/>
      <sheetName val="Key Negotiation Parameters"/>
      <sheetName val="Project Indicators"/>
      <sheetName val="Financial Summary"/>
      <sheetName val="O&amp;M Pro Forma"/>
      <sheetName val="Definitions and Assumptions"/>
      <sheetName val="GRAPHS"/>
      <sheetName val="Schedule Inputs-Parts &amp; Rep"/>
      <sheetName val="Schedule Inputs-Row 1 Vane"/>
      <sheetName val="Schedule Inputs-Row 2 Blade"/>
      <sheetName val="Schedule Inputs-Labor &amp; MH"/>
      <sheetName val="Financial Inputs"/>
      <sheetName val="Risk Inputs"/>
      <sheetName val="TOP SUMMARY"/>
      <sheetName val="RESIDUAL VALUE"/>
      <sheetName val="EXCESS INVENTORY VALUE"/>
      <sheetName val="INVENTORY CARRYING COSTS"/>
      <sheetName val="PARTS AND REPAIRS COSTS SUMMARY"/>
      <sheetName val="PARTS COSTS"/>
      <sheetName val="REPAIRS COSTS"/>
      <sheetName val="LABOR"/>
      <sheetName val="MISCELLANEOUS HARDWARE"/>
      <sheetName val="PROGRAM  MANAGEMENT"/>
      <sheetName val="Transition Seals"/>
      <sheetName val="Transitions"/>
      <sheetName val="Baskets"/>
      <sheetName val="Nozzles"/>
      <sheetName val="Row 1 Blades"/>
      <sheetName val="Row 2 Blades"/>
      <sheetName val="Row 3 Blades"/>
      <sheetName val="Row 4 Blades"/>
      <sheetName val="Row 1 Vanes"/>
      <sheetName val="Row 2 Vanes"/>
      <sheetName val="Row 3 Vanes"/>
      <sheetName val="Row 4 Vanes"/>
      <sheetName val="Ring Segm Row 1"/>
      <sheetName val="Ring Segm Row 2"/>
      <sheetName val="Ring Segm Row 3"/>
      <sheetName val="Ring Segm Row 4"/>
      <sheetName val="Comp Blades"/>
      <sheetName val="Comp Diaphrag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Instructions"/>
      <sheetName val="Pool-Parameters-Unit Types"/>
      <sheetName val="Fuel Definitions"/>
      <sheetName val="Unit Definitions"/>
      <sheetName val="Forwards"/>
      <sheetName val="O.units"/>
      <sheetName val="O.pool"/>
      <sheetName val="O.params"/>
      <sheetName val="O.nox"/>
      <sheetName val="O.nox2"/>
      <sheetName val="O.sox"/>
      <sheetName val="O.sox2"/>
      <sheetName val="O.benchmark"/>
      <sheetName val="Fundamental Analysis Fuel Data"/>
      <sheetName val="Fundamental Analysis Unit Data"/>
      <sheetName val="Fund Analysis Generic Data"/>
      <sheetName val="Fund Analysis Allowance Data"/>
      <sheetName val="Fund Analysis SOx Data"/>
      <sheetName val="Fund Analysis NOx Data"/>
      <sheetName val="Fund Analysis Elec Data"/>
      <sheetName val="Fund Analysis Benchmark Data"/>
      <sheetName val="Temp"/>
      <sheetName val="Graphical Data"/>
      <sheetName val="Electricity Price Graph"/>
      <sheetName val="Graph - FO2 Prices"/>
      <sheetName val="Graph - FO6 Prices"/>
      <sheetName val="Graph - Gas Prices"/>
      <sheetName val="Forward Curves"/>
      <sheetName val="Parameters"/>
      <sheetName val="Views"/>
      <sheetName val="Worksheet"/>
      <sheetName val="Curves"/>
      <sheetName val="Base Case"/>
    </sheetNames>
    <sheetDataSet>
      <sheetData sheetId="0"/>
      <sheetData sheetId="1"/>
      <sheetData sheetId="2"/>
      <sheetData sheetId="3"/>
      <sheetData sheetId="4" refreshError="1">
        <row r="9">
          <cell r="B9" t="str">
            <v>CC1</v>
          </cell>
          <cell r="H9" t="str">
            <v>CC</v>
          </cell>
          <cell r="P9" t="str">
            <v>ng_aep_zm</v>
          </cell>
          <cell r="R9" t="str">
            <v>ng_aep_zm</v>
          </cell>
          <cell r="W9">
            <v>9832.1292411454524</v>
          </cell>
          <cell r="AL9">
            <v>4</v>
          </cell>
          <cell r="AM9">
            <v>1</v>
          </cell>
          <cell r="BC9">
            <v>11</v>
          </cell>
          <cell r="BD9">
            <v>2</v>
          </cell>
        </row>
        <row r="10">
          <cell r="B10" t="str">
            <v>CC2</v>
          </cell>
          <cell r="D10">
            <v>2</v>
          </cell>
          <cell r="E10" t="str">
            <v>Yes</v>
          </cell>
          <cell r="F10" t="str">
            <v>Yes</v>
          </cell>
          <cell r="H10" t="str">
            <v>CC</v>
          </cell>
          <cell r="P10" t="str">
            <v>ng_aep_zm</v>
          </cell>
          <cell r="R10" t="str">
            <v>ng_aep_zm</v>
          </cell>
          <cell r="W10">
            <v>9635.4866563225441</v>
          </cell>
          <cell r="AL10">
            <v>4</v>
          </cell>
          <cell r="AM10">
            <v>1</v>
          </cell>
          <cell r="BC10">
            <v>11</v>
          </cell>
          <cell r="BD10">
            <v>2</v>
          </cell>
        </row>
        <row r="11">
          <cell r="B11" t="str">
            <v>CC3</v>
          </cell>
          <cell r="D11">
            <v>4</v>
          </cell>
          <cell r="E11" t="str">
            <v>Yes</v>
          </cell>
          <cell r="F11" t="str">
            <v>Yes</v>
          </cell>
          <cell r="H11" t="str">
            <v>CC</v>
          </cell>
          <cell r="P11" t="str">
            <v>ng_aep_zm</v>
          </cell>
          <cell r="R11" t="str">
            <v>ng_aep_zm</v>
          </cell>
          <cell r="W11">
            <v>9443.246517428508</v>
          </cell>
          <cell r="AL11">
            <v>4</v>
          </cell>
          <cell r="AM11">
            <v>1</v>
          </cell>
          <cell r="BC11">
            <v>11</v>
          </cell>
          <cell r="BD11">
            <v>2</v>
          </cell>
        </row>
        <row r="12">
          <cell r="B12" t="str">
            <v>CC4</v>
          </cell>
          <cell r="H12" t="str">
            <v>CC</v>
          </cell>
          <cell r="P12" t="str">
            <v>ng_aep_zm</v>
          </cell>
          <cell r="R12" t="str">
            <v>ng_aep_zm</v>
          </cell>
          <cell r="W12">
            <v>9253.9413424870509</v>
          </cell>
          <cell r="AL12">
            <v>4</v>
          </cell>
          <cell r="AM12">
            <v>1</v>
          </cell>
          <cell r="BC12">
            <v>11</v>
          </cell>
          <cell r="BD12">
            <v>2</v>
          </cell>
        </row>
        <row r="13">
          <cell r="B13" t="str">
            <v>CC5</v>
          </cell>
          <cell r="H13" t="str">
            <v>CC</v>
          </cell>
          <cell r="P13" t="str">
            <v>ng_aep_zm</v>
          </cell>
          <cell r="R13" t="str">
            <v>ng_aep_zm</v>
          </cell>
          <cell r="W13">
            <v>9069.038613474464</v>
          </cell>
          <cell r="AL13">
            <v>4</v>
          </cell>
          <cell r="AM13">
            <v>1</v>
          </cell>
          <cell r="BC13">
            <v>11</v>
          </cell>
          <cell r="BD13">
            <v>2</v>
          </cell>
        </row>
        <row r="14">
          <cell r="B14" t="str">
            <v>CT1</v>
          </cell>
          <cell r="H14" t="str">
            <v>CT</v>
          </cell>
          <cell r="P14" t="str">
            <v>ng_aep_zm</v>
          </cell>
          <cell r="R14" t="str">
            <v>ng_aep_zm</v>
          </cell>
          <cell r="W14">
            <v>10419.789158</v>
          </cell>
          <cell r="AL14">
            <v>0</v>
          </cell>
          <cell r="AM14">
            <v>0</v>
          </cell>
          <cell r="BC14">
            <v>11</v>
          </cell>
          <cell r="BD14">
            <v>2</v>
          </cell>
        </row>
        <row r="15">
          <cell r="B15" t="str">
            <v>CT2</v>
          </cell>
          <cell r="D15">
            <v>1</v>
          </cell>
          <cell r="E15" t="str">
            <v>Yes</v>
          </cell>
          <cell r="F15" t="str">
            <v>Yes</v>
          </cell>
          <cell r="H15" t="str">
            <v>CT</v>
          </cell>
          <cell r="P15" t="str">
            <v>ng_aep_zm</v>
          </cell>
          <cell r="R15" t="str">
            <v>ng_aep_zm</v>
          </cell>
          <cell r="W15">
            <v>10211.39337484</v>
          </cell>
          <cell r="AL15">
            <v>0</v>
          </cell>
          <cell r="AM15">
            <v>0</v>
          </cell>
          <cell r="BC15">
            <v>11</v>
          </cell>
          <cell r="BD15">
            <v>2</v>
          </cell>
        </row>
        <row r="16">
          <cell r="B16" t="str">
            <v>CT3</v>
          </cell>
          <cell r="D16">
            <v>1</v>
          </cell>
          <cell r="E16" t="str">
            <v>Yes</v>
          </cell>
          <cell r="F16" t="str">
            <v>Yes</v>
          </cell>
          <cell r="H16" t="str">
            <v>CT</v>
          </cell>
          <cell r="P16" t="str">
            <v>ng_aep_zm</v>
          </cell>
          <cell r="R16" t="str">
            <v>ng_aep_zm</v>
          </cell>
          <cell r="W16">
            <v>10007.165507343199</v>
          </cell>
          <cell r="AL16">
            <v>0</v>
          </cell>
          <cell r="AM16">
            <v>0</v>
          </cell>
          <cell r="BC16">
            <v>11</v>
          </cell>
          <cell r="BD16">
            <v>2</v>
          </cell>
        </row>
        <row r="17">
          <cell r="B17" t="str">
            <v>CT4</v>
          </cell>
          <cell r="H17" t="str">
            <v>CT</v>
          </cell>
          <cell r="P17" t="str">
            <v>ng_aep_zm</v>
          </cell>
          <cell r="R17" t="str">
            <v>ng_aep_zm</v>
          </cell>
          <cell r="W17">
            <v>9807.0221971963365</v>
          </cell>
          <cell r="AL17">
            <v>0</v>
          </cell>
          <cell r="AM17">
            <v>0</v>
          </cell>
          <cell r="BC17">
            <v>11</v>
          </cell>
          <cell r="BD17">
            <v>2</v>
          </cell>
        </row>
        <row r="18">
          <cell r="B18" t="str">
            <v>CT5</v>
          </cell>
          <cell r="H18" t="str">
            <v>CT</v>
          </cell>
          <cell r="P18" t="str">
            <v>ng_aep_zm</v>
          </cell>
          <cell r="R18" t="str">
            <v>ng_aep_zm</v>
          </cell>
          <cell r="W18">
            <v>9610.8817532524081</v>
          </cell>
          <cell r="AL18">
            <v>0</v>
          </cell>
          <cell r="AM18">
            <v>0</v>
          </cell>
          <cell r="BC18">
            <v>11</v>
          </cell>
          <cell r="BD18">
            <v>2</v>
          </cell>
        </row>
        <row r="19">
          <cell r="B19">
            <v>94916</v>
          </cell>
          <cell r="E19" t="str">
            <v>Yes</v>
          </cell>
          <cell r="F19" t="str">
            <v>Yes</v>
          </cell>
          <cell r="H19" t="str">
            <v>CC</v>
          </cell>
          <cell r="W19">
            <v>9656.4897000000001</v>
          </cell>
          <cell r="AL19">
            <v>4</v>
          </cell>
          <cell r="AM19">
            <v>1</v>
          </cell>
          <cell r="BC19">
            <v>11</v>
          </cell>
          <cell r="BD19">
            <v>2</v>
          </cell>
        </row>
        <row r="20">
          <cell r="B20">
            <v>94917</v>
          </cell>
          <cell r="F20" t="str">
            <v>Yes</v>
          </cell>
          <cell r="H20" t="str">
            <v>CT</v>
          </cell>
          <cell r="W20">
            <v>8595</v>
          </cell>
          <cell r="AL20">
            <v>0</v>
          </cell>
          <cell r="AM20">
            <v>0</v>
          </cell>
          <cell r="BC20">
            <v>11</v>
          </cell>
          <cell r="BD20">
            <v>2</v>
          </cell>
        </row>
        <row r="21">
          <cell r="B21">
            <v>93210</v>
          </cell>
          <cell r="E21" t="str">
            <v>Yes</v>
          </cell>
          <cell r="F21" t="str">
            <v>Yes</v>
          </cell>
          <cell r="H21" t="str">
            <v>CT</v>
          </cell>
          <cell r="W21">
            <v>12000</v>
          </cell>
          <cell r="AL21">
            <v>0</v>
          </cell>
          <cell r="AM21">
            <v>0</v>
          </cell>
          <cell r="BC21">
            <v>11</v>
          </cell>
          <cell r="BD21">
            <v>2</v>
          </cell>
        </row>
        <row r="22">
          <cell r="B22" t="str">
            <v>999A</v>
          </cell>
          <cell r="D22">
            <v>5</v>
          </cell>
          <cell r="F22" t="str">
            <v>Yes</v>
          </cell>
          <cell r="H22" t="str">
            <v>CC</v>
          </cell>
          <cell r="P22" t="str">
            <v>ng_ecar_zm - AEP</v>
          </cell>
          <cell r="R22" t="str">
            <v>ng_ecar_zm - AEP</v>
          </cell>
          <cell r="W22">
            <v>9970.1120999999985</v>
          </cell>
          <cell r="AL22">
            <v>4</v>
          </cell>
          <cell r="AM22">
            <v>1</v>
          </cell>
          <cell r="BC22">
            <v>11</v>
          </cell>
          <cell r="BD22">
            <v>2</v>
          </cell>
        </row>
        <row r="23">
          <cell r="B23" t="str">
            <v>999B</v>
          </cell>
          <cell r="D23">
            <v>6</v>
          </cell>
          <cell r="E23" t="str">
            <v>Yes</v>
          </cell>
          <cell r="F23" t="str">
            <v>Yes</v>
          </cell>
          <cell r="H23" t="str">
            <v>CC</v>
          </cell>
          <cell r="P23" t="str">
            <v>ng_ecar_zm - AEP</v>
          </cell>
          <cell r="R23" t="str">
            <v>ng_ecar_zm - AEP</v>
          </cell>
          <cell r="W23">
            <v>9936.5096999999987</v>
          </cell>
          <cell r="AL23">
            <v>4</v>
          </cell>
          <cell r="AM23">
            <v>1</v>
          </cell>
          <cell r="BC23">
            <v>11</v>
          </cell>
          <cell r="BD23">
            <v>2</v>
          </cell>
        </row>
        <row r="24">
          <cell r="B24" t="str">
            <v>999C</v>
          </cell>
          <cell r="D24">
            <v>2</v>
          </cell>
          <cell r="E24" t="str">
            <v>Yes</v>
          </cell>
          <cell r="F24" t="str">
            <v>Yes</v>
          </cell>
          <cell r="H24" t="str">
            <v>CT</v>
          </cell>
          <cell r="P24" t="str">
            <v>ng_ecar_zm - AEP</v>
          </cell>
          <cell r="R24" t="str">
            <v>ng_ecar_zm - AEP</v>
          </cell>
          <cell r="W24">
            <v>8831</v>
          </cell>
          <cell r="AL24">
            <v>0</v>
          </cell>
          <cell r="AM24">
            <v>0</v>
          </cell>
          <cell r="BC24">
            <v>11</v>
          </cell>
          <cell r="BD24">
            <v>2</v>
          </cell>
        </row>
        <row r="25">
          <cell r="B25" t="str">
            <v>999D</v>
          </cell>
          <cell r="D25">
            <v>3</v>
          </cell>
          <cell r="E25" t="str">
            <v>Yes</v>
          </cell>
          <cell r="F25" t="str">
            <v>Yes</v>
          </cell>
          <cell r="H25" t="str">
            <v>CT</v>
          </cell>
          <cell r="P25" t="str">
            <v>ng_ecar_zm - AEP</v>
          </cell>
          <cell r="R25" t="str">
            <v>ng_ecar_zm - AEP</v>
          </cell>
          <cell r="W25">
            <v>9500</v>
          </cell>
          <cell r="AL25">
            <v>0</v>
          </cell>
          <cell r="AM25">
            <v>0</v>
          </cell>
          <cell r="BC25">
            <v>11</v>
          </cell>
          <cell r="BD25">
            <v>2</v>
          </cell>
        </row>
        <row r="26">
          <cell r="W26" t="str">
            <v/>
          </cell>
        </row>
        <row r="27">
          <cell r="B27">
            <v>74</v>
          </cell>
          <cell r="E27" t="str">
            <v>Yes</v>
          </cell>
          <cell r="F27" t="str">
            <v>Yes</v>
          </cell>
          <cell r="H27" t="str">
            <v>ST</v>
          </cell>
          <cell r="R27" t="str">
            <v/>
          </cell>
          <cell r="W27" t="str">
            <v/>
          </cell>
          <cell r="BC27">
            <v>11</v>
          </cell>
          <cell r="BD27">
            <v>2</v>
          </cell>
        </row>
        <row r="28">
          <cell r="H28" t="str">
            <v/>
          </cell>
          <cell r="W28" t="str">
            <v/>
          </cell>
        </row>
        <row r="29">
          <cell r="B29">
            <v>85</v>
          </cell>
          <cell r="E29" t="str">
            <v>Yes</v>
          </cell>
          <cell r="F29" t="str">
            <v>Yes</v>
          </cell>
          <cell r="H29" t="str">
            <v>ST</v>
          </cell>
          <cell r="W29" t="str">
            <v/>
          </cell>
          <cell r="BC29">
            <v>11</v>
          </cell>
          <cell r="BD29">
            <v>2</v>
          </cell>
        </row>
        <row r="30">
          <cell r="H30" t="str">
            <v/>
          </cell>
          <cell r="W30" t="str">
            <v/>
          </cell>
        </row>
        <row r="31">
          <cell r="B31">
            <v>87</v>
          </cell>
          <cell r="H31" t="str">
            <v>ST</v>
          </cell>
          <cell r="W31" t="str">
            <v/>
          </cell>
          <cell r="BC31">
            <v>11</v>
          </cell>
          <cell r="BD31">
            <v>2</v>
          </cell>
        </row>
        <row r="32">
          <cell r="H32" t="str">
            <v/>
          </cell>
          <cell r="W32" t="str">
            <v/>
          </cell>
        </row>
        <row r="33">
          <cell r="B33">
            <v>93</v>
          </cell>
          <cell r="E33" t="str">
            <v>Yes</v>
          </cell>
          <cell r="F33" t="str">
            <v>Yes</v>
          </cell>
          <cell r="H33" t="str">
            <v>ST</v>
          </cell>
          <cell r="W33" t="str">
            <v/>
          </cell>
          <cell r="BC33">
            <v>11</v>
          </cell>
          <cell r="BD33">
            <v>2</v>
          </cell>
        </row>
        <row r="34">
          <cell r="H34" t="str">
            <v/>
          </cell>
          <cell r="W34" t="str">
            <v/>
          </cell>
        </row>
        <row r="35">
          <cell r="B35">
            <v>102</v>
          </cell>
          <cell r="E35" t="str">
            <v>Yes</v>
          </cell>
          <cell r="F35" t="str">
            <v>Yes</v>
          </cell>
          <cell r="H35" t="str">
            <v>ST</v>
          </cell>
          <cell r="W35" t="str">
            <v/>
          </cell>
          <cell r="BC35">
            <v>11</v>
          </cell>
          <cell r="BD35">
            <v>2</v>
          </cell>
        </row>
        <row r="36">
          <cell r="H36" t="str">
            <v/>
          </cell>
          <cell r="W36" t="str">
            <v/>
          </cell>
        </row>
        <row r="37">
          <cell r="B37">
            <v>100</v>
          </cell>
          <cell r="E37" t="str">
            <v>Yes</v>
          </cell>
          <cell r="F37" t="str">
            <v>Yes</v>
          </cell>
          <cell r="H37" t="str">
            <v>ST</v>
          </cell>
          <cell r="W37" t="str">
            <v/>
          </cell>
          <cell r="BC37">
            <v>11</v>
          </cell>
          <cell r="BD37">
            <v>2</v>
          </cell>
        </row>
        <row r="38">
          <cell r="B38">
            <v>97</v>
          </cell>
          <cell r="E38" t="str">
            <v>Yes</v>
          </cell>
          <cell r="F38" t="str">
            <v>Yes</v>
          </cell>
          <cell r="H38" t="str">
            <v>ST</v>
          </cell>
          <cell r="W38" t="str">
            <v/>
          </cell>
          <cell r="BC38">
            <v>11</v>
          </cell>
          <cell r="BD38">
            <v>2</v>
          </cell>
        </row>
        <row r="39">
          <cell r="H39" t="str">
            <v/>
          </cell>
          <cell r="W39" t="str">
            <v/>
          </cell>
        </row>
        <row r="40">
          <cell r="B40">
            <v>77</v>
          </cell>
          <cell r="E40" t="str">
            <v>Yes</v>
          </cell>
          <cell r="F40" t="str">
            <v>Yes</v>
          </cell>
          <cell r="H40" t="str">
            <v>ST</v>
          </cell>
          <cell r="W40">
            <v>10710</v>
          </cell>
          <cell r="BC40">
            <v>11</v>
          </cell>
          <cell r="BD40">
            <v>2</v>
          </cell>
        </row>
        <row r="41">
          <cell r="H41" t="str">
            <v/>
          </cell>
        </row>
        <row r="42">
          <cell r="B42">
            <v>105</v>
          </cell>
          <cell r="E42" t="str">
            <v>Yes</v>
          </cell>
          <cell r="F42" t="str">
            <v>Yes</v>
          </cell>
          <cell r="H42" t="str">
            <v>ST</v>
          </cell>
          <cell r="W42" t="str">
            <v/>
          </cell>
          <cell r="BC42">
            <v>11</v>
          </cell>
          <cell r="BD42">
            <v>2</v>
          </cell>
        </row>
        <row r="43">
          <cell r="B43">
            <v>107</v>
          </cell>
          <cell r="E43" t="str">
            <v>Yes</v>
          </cell>
          <cell r="F43" t="str">
            <v>Yes</v>
          </cell>
          <cell r="H43" t="str">
            <v>ST</v>
          </cell>
          <cell r="W43" t="str">
            <v/>
          </cell>
          <cell r="BC43">
            <v>11</v>
          </cell>
          <cell r="BD43">
            <v>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 Ball"/>
      <sheetName val="#"/>
      <sheetName val="Open items"/>
      <sheetName val="Notes2"/>
      <sheetName val="NOTES"/>
      <sheetName val="##"/>
      <sheetName val="Performance"/>
      <sheetName val="Operating Data"/>
      <sheetName val="Natural Gas Frct - Coal Cap Pmt"/>
      <sheetName val="Fuel (Pg.1)"/>
      <sheetName val="Fuel (Pg.2)"/>
      <sheetName val="Power Pricing"/>
      <sheetName val="Electric price inputs"/>
      <sheetName val="Capital Cost"/>
      <sheetName val="Addl CAPEX"/>
      <sheetName val="Construction Drawdown"/>
      <sheetName val="Finance &amp; Taxes"/>
      <sheetName val="Taxes"/>
      <sheetName val="###"/>
      <sheetName val="Production"/>
      <sheetName val="Debt"/>
      <sheetName val="O&amp;M Costs"/>
      <sheetName val="Depreciation"/>
      <sheetName val="####"/>
      <sheetName val="Adjusted Cash Flow"/>
      <sheetName val="Cash FLow"/>
      <sheetName val="Income Statement"/>
      <sheetName val="Adjusted Financial Statements"/>
      <sheetName val="Balance Sheet"/>
      <sheetName val="SUMMARY"/>
      <sheetName val="Exec Summ"/>
      <sheetName val="Exec Summ (2)"/>
      <sheetName val="Spark Spread"/>
      <sheetName val="Sensitivity"/>
      <sheetName val="Graphs"/>
      <sheetName val="Addl Income Statements"/>
      <sheetName val="ROI Chart"/>
      <sheetName val="Parameters"/>
      <sheetName val="Stmts"/>
      <sheetName val="Unit Definitions"/>
      <sheetName val="Discounted Data"/>
      <sheetName val="#REF"/>
      <sheetName val="FV Hedge"/>
      <sheetName val="AF"/>
      <sheetName val="Views"/>
      <sheetName val="GL Expense_Defin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log"/>
      <sheetName val="Monthly by unit"/>
      <sheetName val="Annual by unit"/>
      <sheetName val="PA Forecasts"/>
      <sheetName val="Settlement (new) SRAC formula"/>
      <sheetName val="Transitional (old) SRAC Formula"/>
      <sheetName val="Contract terms"/>
      <sheetName val="Unit characteristics"/>
      <sheetName val="Dispatch"/>
      <sheetName val="Inflat"/>
    </sheetNames>
    <sheetDataSet>
      <sheetData sheetId="0"/>
      <sheetData sheetId="1"/>
      <sheetData sheetId="2"/>
      <sheetData sheetId="3">
        <row r="10">
          <cell r="Q10">
            <v>50.247999999999998</v>
          </cell>
          <cell r="R10">
            <v>50.247999999999998</v>
          </cell>
          <cell r="S10">
            <v>68.324177591801799</v>
          </cell>
          <cell r="T10">
            <v>87.196088407180639</v>
          </cell>
          <cell r="U10">
            <v>87.693421671916298</v>
          </cell>
          <cell r="V10">
            <v>88.4891548954933</v>
          </cell>
        </row>
        <row r="11">
          <cell r="Q11">
            <v>83.395812128275509</v>
          </cell>
          <cell r="R11">
            <v>84.030456407346648</v>
          </cell>
          <cell r="S11">
            <v>84.665100686417816</v>
          </cell>
          <cell r="T11">
            <v>85.348563756186735</v>
          </cell>
          <cell r="U11">
            <v>85.495020128280089</v>
          </cell>
          <cell r="V11">
            <v>86.227301988746817</v>
          </cell>
        </row>
        <row r="12">
          <cell r="Q12">
            <v>72.33634633484219</v>
          </cell>
          <cell r="R12">
            <v>70.160343239371286</v>
          </cell>
          <cell r="S12">
            <v>69.711447495900003</v>
          </cell>
          <cell r="T12">
            <v>71.993968225414974</v>
          </cell>
          <cell r="U12">
            <v>74.60365025949379</v>
          </cell>
          <cell r="V12">
            <v>77.106814659528538</v>
          </cell>
        </row>
        <row r="13">
          <cell r="Q13">
            <v>59.548175193277338</v>
          </cell>
          <cell r="R13">
            <v>57.761676651895705</v>
          </cell>
          <cell r="S13">
            <v>57.393133246505769</v>
          </cell>
          <cell r="T13">
            <v>59.26708276543765</v>
          </cell>
          <cell r="U13">
            <v>60.888749137926986</v>
          </cell>
          <cell r="V13">
            <v>62.926130748524287</v>
          </cell>
        </row>
        <row r="14">
          <cell r="Q14">
            <v>48.397172851594654</v>
          </cell>
          <cell r="R14">
            <v>46.950186037322993</v>
          </cell>
          <cell r="S14">
            <v>47.046597604536437</v>
          </cell>
          <cell r="T14">
            <v>48.959331781272795</v>
          </cell>
          <cell r="U14">
            <v>50.269143013698958</v>
          </cell>
          <cell r="V14">
            <v>51.919209521940786</v>
          </cell>
        </row>
        <row r="15">
          <cell r="Q15">
            <v>47.746296142663851</v>
          </cell>
          <cell r="R15">
            <v>46.342014313154323</v>
          </cell>
          <cell r="S15">
            <v>46.052319809863889</v>
          </cell>
          <cell r="T15">
            <v>47.525342707950827</v>
          </cell>
          <cell r="U15">
            <v>48.792874604670253</v>
          </cell>
          <cell r="V15">
            <v>50.394119408242737</v>
          </cell>
        </row>
        <row r="16">
          <cell r="Q16">
            <v>47.346518665129857</v>
          </cell>
          <cell r="R16">
            <v>45.95316313371481</v>
          </cell>
          <cell r="S16">
            <v>45.665722656954316</v>
          </cell>
          <cell r="T16">
            <v>47.127284403193904</v>
          </cell>
          <cell r="U16">
            <v>48.798336666394555</v>
          </cell>
          <cell r="V16">
            <v>50.401182714770677</v>
          </cell>
        </row>
        <row r="17">
          <cell r="Q17">
            <v>48.267274205434489</v>
          </cell>
          <cell r="R17">
            <v>46.84465820785968</v>
          </cell>
          <cell r="S17">
            <v>46.551181481087269</v>
          </cell>
          <cell r="T17">
            <v>48.043436023997899</v>
          </cell>
          <cell r="U17">
            <v>49.749580384725775</v>
          </cell>
          <cell r="V17">
            <v>51.386086200117717</v>
          </cell>
        </row>
        <row r="18">
          <cell r="Q18">
            <v>48.322674709341157</v>
          </cell>
          <cell r="R18">
            <v>46.897213479771224</v>
          </cell>
          <cell r="S18">
            <v>46.60314979954525</v>
          </cell>
          <cell r="T18">
            <v>48.098388851541699</v>
          </cell>
          <cell r="U18">
            <v>49.807945500991025</v>
          </cell>
          <cell r="V18">
            <v>51.447724328013749</v>
          </cell>
        </row>
        <row r="19">
          <cell r="Q19">
            <v>48.425563926157444</v>
          </cell>
          <cell r="R19">
            <v>46.995826312898814</v>
          </cell>
          <cell r="S19">
            <v>46.700880441632201</v>
          </cell>
          <cell r="T19">
            <v>48.200605210784587</v>
          </cell>
          <cell r="U19">
            <v>49.915290530182197</v>
          </cell>
          <cell r="V19">
            <v>51.559988693686051</v>
          </cell>
        </row>
        <row r="20">
          <cell r="Q20">
            <v>46.701700402361553</v>
          </cell>
          <cell r="R20">
            <v>45.323433343180128</v>
          </cell>
          <cell r="S20">
            <v>45.039105523279076</v>
          </cell>
          <cell r="T20">
            <v>46.484840200742035</v>
          </cell>
          <cell r="U20">
            <v>48.137796848641429</v>
          </cell>
          <cell r="V20">
            <v>49.723285878259084</v>
          </cell>
        </row>
        <row r="21">
          <cell r="Q21">
            <v>47.027111302850493</v>
          </cell>
          <cell r="R21">
            <v>45.637818107195663</v>
          </cell>
          <cell r="S21">
            <v>45.351215664735399</v>
          </cell>
          <cell r="T21">
            <v>46.808516219618149</v>
          </cell>
          <cell r="U21">
            <v>48.474696520700604</v>
          </cell>
          <cell r="V21">
            <v>50.072869462555246</v>
          </cell>
        </row>
        <row r="22">
          <cell r="Q22">
            <v>46.89970083781752</v>
          </cell>
          <cell r="R22">
            <v>45.51318622855409</v>
          </cell>
          <cell r="S22">
            <v>45.227156990978735</v>
          </cell>
          <cell r="T22">
            <v>46.681542944751655</v>
          </cell>
          <cell r="U22">
            <v>48.344390885231974</v>
          </cell>
          <cell r="V22">
            <v>49.9393674812029</v>
          </cell>
        </row>
        <row r="23">
          <cell r="Q23">
            <v>46.86510505772015</v>
          </cell>
          <cell r="R23">
            <v>45.478590448456721</v>
          </cell>
          <cell r="S23">
            <v>45.192561210881365</v>
          </cell>
          <cell r="T23">
            <v>46.646947164654286</v>
          </cell>
          <cell r="U23">
            <v>48.309795105134604</v>
          </cell>
          <cell r="V23">
            <v>49.904771701105531</v>
          </cell>
        </row>
        <row r="24">
          <cell r="Q24">
            <v>47.501398912495858</v>
          </cell>
          <cell r="R24">
            <v>46.095473098702627</v>
          </cell>
          <cell r="S24">
            <v>45.805439451801227</v>
          </cell>
          <cell r="T24">
            <v>47.28018680892697</v>
          </cell>
          <cell r="U24">
            <v>48.966314620574011</v>
          </cell>
          <cell r="V24">
            <v>50.583620888888532</v>
          </cell>
        </row>
        <row r="25">
          <cell r="Q25">
            <v>49.206575544172487</v>
          </cell>
          <cell r="R25">
            <v>47.748630475268875</v>
          </cell>
          <cell r="S25">
            <v>47.447865583432154</v>
          </cell>
          <cell r="T25">
            <v>48.977178592771587</v>
          </cell>
          <cell r="U25">
            <v>50.72569313344956</v>
          </cell>
          <cell r="V25">
            <v>52.402839733691692</v>
          </cell>
        </row>
        <row r="26">
          <cell r="Q26">
            <v>49.780067922674704</v>
          </cell>
          <cell r="R26">
            <v>48.304627512944322</v>
          </cell>
          <cell r="S26">
            <v>48.00025344240553</v>
          </cell>
          <cell r="T26">
            <v>49.547918207856995</v>
          </cell>
          <cell r="U26">
            <v>51.317414923023094</v>
          </cell>
          <cell r="V26">
            <v>53.014687282468202</v>
          </cell>
        </row>
        <row r="27">
          <cell r="Q27">
            <v>50.360442209718997</v>
          </cell>
          <cell r="R27">
            <v>48.867296515071864</v>
          </cell>
          <cell r="S27">
            <v>48.559269955686631</v>
          </cell>
          <cell r="T27">
            <v>50.125506698323441</v>
          </cell>
          <cell r="U27">
            <v>51.916237374071649</v>
          </cell>
          <cell r="V27">
            <v>53.633877001830065</v>
          </cell>
        </row>
        <row r="28">
          <cell r="Q28">
            <v>51.045670784622587</v>
          </cell>
          <cell r="R28">
            <v>49.531621050250408</v>
          </cell>
          <cell r="S28">
            <v>49.219282119033764</v>
          </cell>
          <cell r="T28">
            <v>50.807446176067593</v>
          </cell>
          <cell r="U28">
            <v>52.623247081276148</v>
          </cell>
          <cell r="V28">
            <v>54.36493366382318</v>
          </cell>
        </row>
        <row r="29">
          <cell r="Q29">
            <v>51.265366812512276</v>
          </cell>
          <cell r="R29">
            <v>59.957918084677118</v>
          </cell>
          <cell r="S29">
            <v>56.184704979174398</v>
          </cell>
          <cell r="T29">
            <v>51.265366812512276</v>
          </cell>
          <cell r="U29">
            <v>59.957918084677118</v>
          </cell>
          <cell r="V29">
            <v>56.184704979174398</v>
          </cell>
        </row>
        <row r="30">
          <cell r="Q30">
            <v>51.265366812512276</v>
          </cell>
          <cell r="R30">
            <v>59.957918084677118</v>
          </cell>
          <cell r="S30">
            <v>56.184704979174398</v>
          </cell>
          <cell r="T30">
            <v>51.265366812512276</v>
          </cell>
          <cell r="U30">
            <v>59.957918084677118</v>
          </cell>
          <cell r="V30">
            <v>56.184704979174398</v>
          </cell>
        </row>
        <row r="31">
          <cell r="Q31">
            <v>51.265366812512276</v>
          </cell>
          <cell r="R31">
            <v>59.957918084677118</v>
          </cell>
          <cell r="S31">
            <v>56.184704979174398</v>
          </cell>
          <cell r="T31">
            <v>51.265366812512276</v>
          </cell>
          <cell r="U31">
            <v>59.957918084677118</v>
          </cell>
          <cell r="V31">
            <v>56.184704979174398</v>
          </cell>
        </row>
        <row r="32">
          <cell r="Q32">
            <v>51.265366812512276</v>
          </cell>
          <cell r="R32">
            <v>59.957918084677118</v>
          </cell>
          <cell r="S32">
            <v>56.184704979174398</v>
          </cell>
          <cell r="T32">
            <v>51.265366812512276</v>
          </cell>
          <cell r="U32">
            <v>59.957918084677118</v>
          </cell>
          <cell r="V32">
            <v>56.184704979174398</v>
          </cell>
        </row>
        <row r="33">
          <cell r="Q33">
            <v>48.219000000000001</v>
          </cell>
          <cell r="R33">
            <v>48.219000000000001</v>
          </cell>
          <cell r="S33">
            <v>67.309677591801801</v>
          </cell>
          <cell r="T33">
            <v>87.196088407180639</v>
          </cell>
          <cell r="U33">
            <v>87.693421671916298</v>
          </cell>
          <cell r="V33">
            <v>88.4891548954933</v>
          </cell>
        </row>
        <row r="34">
          <cell r="M34">
            <v>62.260999999999996</v>
          </cell>
          <cell r="N34">
            <v>62.260999999999996</v>
          </cell>
          <cell r="O34">
            <v>62.260999999999996</v>
          </cell>
          <cell r="P34">
            <v>62.260999999999996</v>
          </cell>
          <cell r="Q34">
            <v>48.219000000000001</v>
          </cell>
          <cell r="R34">
            <v>48.219000000000001</v>
          </cell>
          <cell r="S34">
            <v>67.309677591801801</v>
          </cell>
          <cell r="T34">
            <v>87.196088407180639</v>
          </cell>
          <cell r="U34">
            <v>87.693421671916298</v>
          </cell>
          <cell r="V34">
            <v>88.4891548954933</v>
          </cell>
          <cell r="W34">
            <v>97.839020272523371</v>
          </cell>
          <cell r="X34">
            <v>105.00061928471662</v>
          </cell>
        </row>
        <row r="35">
          <cell r="M35">
            <v>107.85402626786362</v>
          </cell>
          <cell r="N35">
            <v>107.85402626786362</v>
          </cell>
          <cell r="O35">
            <v>106.1453685934413</v>
          </cell>
          <cell r="P35">
            <v>85.348563756186735</v>
          </cell>
          <cell r="Q35">
            <v>83.395812128275509</v>
          </cell>
          <cell r="R35">
            <v>84.030456407346648</v>
          </cell>
          <cell r="S35">
            <v>84.665100686417816</v>
          </cell>
          <cell r="T35">
            <v>85.348563756186735</v>
          </cell>
          <cell r="U35">
            <v>85.495020128280089</v>
          </cell>
          <cell r="V35">
            <v>86.227301988746817</v>
          </cell>
          <cell r="W35">
            <v>92.036738081782673</v>
          </cell>
          <cell r="X35">
            <v>97.699717802725232</v>
          </cell>
        </row>
        <row r="36">
          <cell r="M36">
            <v>88.13138978308605</v>
          </cell>
          <cell r="N36">
            <v>81.070792326452917</v>
          </cell>
          <cell r="O36">
            <v>75.836211453431915</v>
          </cell>
          <cell r="P36">
            <v>73.850418418753833</v>
          </cell>
          <cell r="Q36">
            <v>72.33634633484219</v>
          </cell>
          <cell r="R36">
            <v>70.160343239371286</v>
          </cell>
          <cell r="S36">
            <v>69.711447495900003</v>
          </cell>
          <cell r="T36">
            <v>71.993968225414974</v>
          </cell>
          <cell r="U36">
            <v>74.60365025949379</v>
          </cell>
          <cell r="V36">
            <v>77.106814659528538</v>
          </cell>
          <cell r="W36">
            <v>81.922933398805199</v>
          </cell>
          <cell r="X36">
            <v>88.367250258469255</v>
          </cell>
        </row>
        <row r="37">
          <cell r="M37">
            <v>72.515905864285514</v>
          </cell>
          <cell r="N37">
            <v>66.719155352389805</v>
          </cell>
          <cell r="O37">
            <v>62.421564455639505</v>
          </cell>
          <cell r="P37">
            <v>60.791228374168767</v>
          </cell>
          <cell r="Q37">
            <v>59.548175193277338</v>
          </cell>
          <cell r="R37">
            <v>57.761676651895705</v>
          </cell>
          <cell r="S37">
            <v>57.393133246505769</v>
          </cell>
          <cell r="T37">
            <v>59.26708276543765</v>
          </cell>
          <cell r="U37">
            <v>60.888749137926986</v>
          </cell>
          <cell r="V37">
            <v>62.926130748524287</v>
          </cell>
          <cell r="W37">
            <v>66.846077737910576</v>
          </cell>
          <cell r="X37">
            <v>72.09125167157589</v>
          </cell>
        </row>
        <row r="38">
          <cell r="M38">
            <v>58.900475741202982</v>
          </cell>
          <cell r="N38">
            <v>54.205357686503248</v>
          </cell>
          <cell r="O38">
            <v>50.724494301122483</v>
          </cell>
          <cell r="P38">
            <v>49.403992348238226</v>
          </cell>
          <cell r="Q38">
            <v>48.397172851594654</v>
          </cell>
          <cell r="R38">
            <v>46.950186037322993</v>
          </cell>
          <cell r="S38">
            <v>47.046597604536437</v>
          </cell>
          <cell r="T38">
            <v>48.959331781272795</v>
          </cell>
          <cell r="U38">
            <v>50.269143013698958</v>
          </cell>
          <cell r="V38">
            <v>51.919209521940786</v>
          </cell>
          <cell r="W38">
            <v>55.093957545396883</v>
          </cell>
          <cell r="X38">
            <v>59.342001109168436</v>
          </cell>
        </row>
        <row r="39">
          <cell r="M39">
            <v>57.93961459742588</v>
          </cell>
          <cell r="N39">
            <v>53.383063766010196</v>
          </cell>
          <cell r="O39">
            <v>50.00493125306393</v>
          </cell>
          <cell r="P39">
            <v>48.723401331728255</v>
          </cell>
          <cell r="Q39">
            <v>47.746296142663851</v>
          </cell>
          <cell r="R39">
            <v>46.342014313154323</v>
          </cell>
          <cell r="S39">
            <v>46.052319809863889</v>
          </cell>
          <cell r="T39">
            <v>47.525342707950827</v>
          </cell>
          <cell r="U39">
            <v>48.792874604670253</v>
          </cell>
          <cell r="V39">
            <v>50.394119408242737</v>
          </cell>
          <cell r="W39">
            <v>53.474933878338177</v>
          </cell>
          <cell r="X39">
            <v>57.597287521578139</v>
          </cell>
        </row>
        <row r="40">
          <cell r="M40">
            <v>57.460525949107904</v>
          </cell>
          <cell r="N40">
            <v>52.939428280740046</v>
          </cell>
          <cell r="O40">
            <v>49.587580009363947</v>
          </cell>
          <cell r="P40">
            <v>48.316021290135438</v>
          </cell>
          <cell r="Q40">
            <v>47.346518665129857</v>
          </cell>
          <cell r="R40">
            <v>45.95316313371481</v>
          </cell>
          <cell r="S40">
            <v>45.665722656954316</v>
          </cell>
          <cell r="T40">
            <v>47.127284403193904</v>
          </cell>
          <cell r="U40">
            <v>48.798336666394555</v>
          </cell>
          <cell r="V40">
            <v>50.401182714770677</v>
          </cell>
          <cell r="W40">
            <v>53.485077999336156</v>
          </cell>
          <cell r="X40">
            <v>57.611553996219314</v>
          </cell>
        </row>
        <row r="41">
          <cell r="M41">
            <v>58.593675642376141</v>
          </cell>
          <cell r="N41">
            <v>53.977634922972499</v>
          </cell>
          <cell r="O41">
            <v>50.555397837897516</v>
          </cell>
          <cell r="P41">
            <v>49.257136385565232</v>
          </cell>
          <cell r="Q41">
            <v>48.267274205434489</v>
          </cell>
          <cell r="R41">
            <v>46.84465820785968</v>
          </cell>
          <cell r="S41">
            <v>46.551181481087269</v>
          </cell>
          <cell r="T41">
            <v>48.043436023997899</v>
          </cell>
          <cell r="U41">
            <v>49.749580384725775</v>
          </cell>
          <cell r="V41">
            <v>51.386086200117717</v>
          </cell>
          <cell r="W41">
            <v>54.534743285659175</v>
          </cell>
          <cell r="X41">
            <v>58.747875278476897</v>
          </cell>
        </row>
        <row r="42">
          <cell r="M42">
            <v>58.669728949156635</v>
          </cell>
          <cell r="N42">
            <v>54.044456148314239</v>
          </cell>
          <cell r="O42">
            <v>50.615374589069106</v>
          </cell>
          <cell r="P42">
            <v>49.314516613832183</v>
          </cell>
          <cell r="Q42">
            <v>48.322674709341157</v>
          </cell>
          <cell r="R42">
            <v>46.897213479771224</v>
          </cell>
          <cell r="S42">
            <v>46.60314979954525</v>
          </cell>
          <cell r="T42">
            <v>48.098388851541699</v>
          </cell>
          <cell r="U42">
            <v>49.807945500991025</v>
          </cell>
          <cell r="V42">
            <v>51.447724328013749</v>
          </cell>
          <cell r="W42">
            <v>54.602678727726271</v>
          </cell>
          <cell r="X42">
            <v>58.824236984529577</v>
          </cell>
        </row>
        <row r="43">
          <cell r="M43">
            <v>58.803659328692412</v>
          </cell>
          <cell r="N43">
            <v>54.164510709447448</v>
          </cell>
          <cell r="O43">
            <v>50.725141905524602</v>
          </cell>
          <cell r="P43">
            <v>49.420381356361972</v>
          </cell>
          <cell r="Q43">
            <v>48.425563926157444</v>
          </cell>
          <cell r="R43">
            <v>46.995826312898814</v>
          </cell>
          <cell r="S43">
            <v>46.700880441632201</v>
          </cell>
          <cell r="T43">
            <v>48.200605210784587</v>
          </cell>
          <cell r="U43">
            <v>49.915290530182197</v>
          </cell>
          <cell r="V43">
            <v>51.559988693686051</v>
          </cell>
          <cell r="W43">
            <v>54.724407956597766</v>
          </cell>
          <cell r="X43">
            <v>58.95863088817152</v>
          </cell>
        </row>
        <row r="44">
          <cell r="M44">
            <v>56.706184370405147</v>
          </cell>
          <cell r="N44">
            <v>52.234045101453049</v>
          </cell>
          <cell r="O44">
            <v>48.91849357447137</v>
          </cell>
          <cell r="P44">
            <v>47.660704405078633</v>
          </cell>
          <cell r="Q44">
            <v>46.701700402361553</v>
          </cell>
          <cell r="R44">
            <v>45.323433343180128</v>
          </cell>
          <cell r="S44">
            <v>45.039105523279076</v>
          </cell>
          <cell r="T44">
            <v>46.484840200742035</v>
          </cell>
          <cell r="U44">
            <v>48.137796848641429</v>
          </cell>
          <cell r="V44">
            <v>49.723285878259084</v>
          </cell>
          <cell r="W44">
            <v>52.77378604770589</v>
          </cell>
          <cell r="X44">
            <v>56.855576953743025</v>
          </cell>
        </row>
        <row r="45">
          <cell r="M45">
            <v>57.111631142638508</v>
          </cell>
          <cell r="N45">
            <v>52.603714759534853</v>
          </cell>
          <cell r="O45">
            <v>49.261638820337204</v>
          </cell>
          <cell r="P45">
            <v>47.993787337589318</v>
          </cell>
          <cell r="Q45">
            <v>47.027111302850493</v>
          </cell>
          <cell r="R45">
            <v>45.637818107195663</v>
          </cell>
          <cell r="S45">
            <v>45.351215664735399</v>
          </cell>
          <cell r="T45">
            <v>46.808516219618149</v>
          </cell>
          <cell r="U45">
            <v>48.474696520700604</v>
          </cell>
          <cell r="V45">
            <v>50.072869462555246</v>
          </cell>
          <cell r="W45">
            <v>53.147773633357687</v>
          </cell>
          <cell r="X45">
            <v>57.262218866643032</v>
          </cell>
        </row>
        <row r="46">
          <cell r="M46">
            <v>56.964051637925948</v>
          </cell>
          <cell r="N46">
            <v>52.465151087588502</v>
          </cell>
          <cell r="O46">
            <v>49.129759300269299</v>
          </cell>
          <cell r="P46">
            <v>47.864443520486944</v>
          </cell>
          <cell r="Q46">
            <v>46.89970083781752</v>
          </cell>
          <cell r="R46">
            <v>45.51318622855409</v>
          </cell>
          <cell r="S46">
            <v>45.227156990978735</v>
          </cell>
          <cell r="T46">
            <v>46.681542944751655</v>
          </cell>
          <cell r="U46">
            <v>48.344390885231974</v>
          </cell>
          <cell r="V46">
            <v>49.9393674812029</v>
          </cell>
          <cell r="W46">
            <v>53.008121843663695</v>
          </cell>
          <cell r="X46">
            <v>57.11433818648252</v>
          </cell>
        </row>
        <row r="47">
          <cell r="M47">
            <v>56.929455857828579</v>
          </cell>
          <cell r="N47">
            <v>52.430555307491133</v>
          </cell>
          <cell r="O47">
            <v>49.09516352017193</v>
          </cell>
          <cell r="P47">
            <v>47.829847740389575</v>
          </cell>
          <cell r="Q47">
            <v>46.86510505772015</v>
          </cell>
          <cell r="R47">
            <v>45.478590448456721</v>
          </cell>
          <cell r="S47">
            <v>45.192561210881365</v>
          </cell>
          <cell r="T47">
            <v>46.646947164654286</v>
          </cell>
          <cell r="U47">
            <v>48.309795105134604</v>
          </cell>
          <cell r="V47">
            <v>49.904771701105531</v>
          </cell>
          <cell r="W47">
            <v>52.973526063566325</v>
          </cell>
          <cell r="X47">
            <v>57.079742406385151</v>
          </cell>
        </row>
        <row r="48">
          <cell r="M48">
            <v>57.706650623805778</v>
          </cell>
          <cell r="N48">
            <v>53.144765465763619</v>
          </cell>
          <cell r="O48">
            <v>49.762678193421948</v>
          </cell>
          <cell r="P48">
            <v>48.479647992722576</v>
          </cell>
          <cell r="Q48">
            <v>47.501398912495858</v>
          </cell>
          <cell r="R48">
            <v>46.095473098702627</v>
          </cell>
          <cell r="S48">
            <v>45.805439451801227</v>
          </cell>
          <cell r="T48">
            <v>47.28018680892697</v>
          </cell>
          <cell r="U48">
            <v>48.966314620574011</v>
          </cell>
          <cell r="V48">
            <v>50.583620888888532</v>
          </cell>
          <cell r="W48">
            <v>53.695337812423801</v>
          </cell>
          <cell r="X48">
            <v>57.859041184042155</v>
          </cell>
        </row>
        <row r="49">
          <cell r="M49">
            <v>59.789421568800826</v>
          </cell>
          <cell r="N49">
            <v>55.058746659911037</v>
          </cell>
          <cell r="O49">
            <v>51.551522158492858</v>
          </cell>
          <cell r="P49">
            <v>50.221019840367518</v>
          </cell>
          <cell r="Q49">
            <v>49.206575544172487</v>
          </cell>
          <cell r="R49">
            <v>47.748630475268875</v>
          </cell>
          <cell r="S49">
            <v>47.447865583432154</v>
          </cell>
          <cell r="T49">
            <v>48.977178592771587</v>
          </cell>
          <cell r="U49">
            <v>50.72569313344956</v>
          </cell>
          <cell r="V49">
            <v>52.402839733691692</v>
          </cell>
          <cell r="W49">
            <v>55.629690183397798</v>
          </cell>
          <cell r="X49">
            <v>59.947450579765892</v>
          </cell>
        </row>
        <row r="50">
          <cell r="M50">
            <v>60.489908099598658</v>
          </cell>
          <cell r="N50">
            <v>55.702465091802232</v>
          </cell>
          <cell r="O50">
            <v>52.153153896366959</v>
          </cell>
          <cell r="P50">
            <v>50.806685550424184</v>
          </cell>
          <cell r="Q50">
            <v>49.780067922674704</v>
          </cell>
          <cell r="R50">
            <v>48.304627512944322</v>
          </cell>
          <cell r="S50">
            <v>48.00025344240553</v>
          </cell>
          <cell r="T50">
            <v>49.547918207856995</v>
          </cell>
          <cell r="U50">
            <v>51.317414923023094</v>
          </cell>
          <cell r="V50">
            <v>53.014687282468202</v>
          </cell>
          <cell r="W50">
            <v>56.280259937570719</v>
          </cell>
          <cell r="X50">
            <v>60.649833458695355</v>
          </cell>
        </row>
        <row r="51">
          <cell r="M51">
            <v>61.198800468766017</v>
          </cell>
          <cell r="N51">
            <v>56.353908144875994</v>
          </cell>
          <cell r="O51">
            <v>52.76200521509552</v>
          </cell>
          <cell r="P51">
            <v>51.399379249001456</v>
          </cell>
          <cell r="Q51">
            <v>50.360442209718997</v>
          </cell>
          <cell r="R51">
            <v>48.867296515071864</v>
          </cell>
          <cell r="S51">
            <v>48.559269955686631</v>
          </cell>
          <cell r="T51">
            <v>50.125506698323441</v>
          </cell>
          <cell r="U51">
            <v>51.916237374071649</v>
          </cell>
          <cell r="V51">
            <v>53.633877001830065</v>
          </cell>
          <cell r="W51">
            <v>56.938636528793744</v>
          </cell>
          <cell r="X51">
            <v>61.360644932171887</v>
          </cell>
        </row>
        <row r="52">
          <cell r="M52">
            <v>62.035766059296321</v>
          </cell>
          <cell r="N52">
            <v>57.123045242871875</v>
          </cell>
          <cell r="O52">
            <v>53.480855672074391</v>
          </cell>
          <cell r="P52">
            <v>52.099152942454978</v>
          </cell>
          <cell r="Q52">
            <v>51.045670784622587</v>
          </cell>
          <cell r="R52">
            <v>49.531621050250408</v>
          </cell>
          <cell r="S52">
            <v>49.219282119033764</v>
          </cell>
          <cell r="T52">
            <v>50.807446176067593</v>
          </cell>
          <cell r="U52">
            <v>52.623247081276148</v>
          </cell>
          <cell r="V52">
            <v>54.36493366382318</v>
          </cell>
          <cell r="W52">
            <v>57.715959824164457</v>
          </cell>
          <cell r="X52">
            <v>62.199876345189786</v>
          </cell>
        </row>
        <row r="53">
          <cell r="M53">
            <v>56.184704979174398</v>
          </cell>
          <cell r="N53">
            <v>51.265366812512276</v>
          </cell>
          <cell r="O53">
            <v>59.957918084677118</v>
          </cell>
          <cell r="P53">
            <v>56.184704979174398</v>
          </cell>
          <cell r="Q53">
            <v>51.265366812512276</v>
          </cell>
          <cell r="R53">
            <v>59.957918084677118</v>
          </cell>
          <cell r="S53">
            <v>56.184704979174398</v>
          </cell>
          <cell r="T53">
            <v>51.265366812512276</v>
          </cell>
          <cell r="U53">
            <v>59.957918084677118</v>
          </cell>
          <cell r="V53">
            <v>56.184704979174398</v>
          </cell>
          <cell r="W53">
            <v>51.265366812512276</v>
          </cell>
          <cell r="X53">
            <v>59.957918084677118</v>
          </cell>
        </row>
        <row r="54">
          <cell r="M54">
            <v>56.184704979174398</v>
          </cell>
          <cell r="N54">
            <v>51.265366812512276</v>
          </cell>
          <cell r="O54">
            <v>59.957918084677118</v>
          </cell>
          <cell r="P54">
            <v>56.184704979174398</v>
          </cell>
          <cell r="Q54">
            <v>51.265366812512276</v>
          </cell>
          <cell r="R54">
            <v>59.957918084677118</v>
          </cell>
          <cell r="S54">
            <v>56.184704979174398</v>
          </cell>
          <cell r="T54">
            <v>51.265366812512276</v>
          </cell>
          <cell r="U54">
            <v>59.957918084677118</v>
          </cell>
          <cell r="V54">
            <v>56.184704979174398</v>
          </cell>
          <cell r="W54">
            <v>51.265366812512276</v>
          </cell>
          <cell r="X54">
            <v>59.957918084677118</v>
          </cell>
        </row>
        <row r="55">
          <cell r="M55">
            <v>56.184704979174398</v>
          </cell>
          <cell r="N55">
            <v>51.265366812512276</v>
          </cell>
          <cell r="O55">
            <v>59.957918084677118</v>
          </cell>
          <cell r="P55">
            <v>56.184704979174398</v>
          </cell>
          <cell r="Q55">
            <v>51.265366812512276</v>
          </cell>
          <cell r="R55">
            <v>59.957918084677118</v>
          </cell>
          <cell r="S55">
            <v>56.184704979174398</v>
          </cell>
          <cell r="T55">
            <v>51.265366812512276</v>
          </cell>
          <cell r="U55">
            <v>59.957918084677118</v>
          </cell>
          <cell r="V55">
            <v>56.184704979174398</v>
          </cell>
          <cell r="W55">
            <v>51.265366812512276</v>
          </cell>
          <cell r="X55">
            <v>59.957918084677118</v>
          </cell>
        </row>
        <row r="56">
          <cell r="M56">
            <v>56.184704979174398</v>
          </cell>
          <cell r="N56">
            <v>51.265366812512276</v>
          </cell>
          <cell r="O56">
            <v>59.957918084677118</v>
          </cell>
          <cell r="P56">
            <v>56.184704979174398</v>
          </cell>
          <cell r="Q56">
            <v>51.265366812512276</v>
          </cell>
          <cell r="R56">
            <v>59.957918084677118</v>
          </cell>
          <cell r="S56">
            <v>56.184704979174398</v>
          </cell>
          <cell r="T56">
            <v>51.265366812512276</v>
          </cell>
          <cell r="U56">
            <v>59.957918084677118</v>
          </cell>
          <cell r="V56">
            <v>56.184704979174398</v>
          </cell>
          <cell r="W56">
            <v>51.265366812512276</v>
          </cell>
          <cell r="X56">
            <v>59.957918084677118</v>
          </cell>
        </row>
        <row r="57">
          <cell r="M57">
            <v>56.184704979174398</v>
          </cell>
          <cell r="N57">
            <v>51.265366812512276</v>
          </cell>
          <cell r="O57">
            <v>59.957918084677118</v>
          </cell>
          <cell r="P57">
            <v>56.184704979174398</v>
          </cell>
          <cell r="Q57">
            <v>51.265366812512276</v>
          </cell>
          <cell r="R57">
            <v>59.957918084677118</v>
          </cell>
          <cell r="S57">
            <v>56.184704979174398</v>
          </cell>
          <cell r="T57">
            <v>51.265366812512276</v>
          </cell>
          <cell r="U57">
            <v>59.957918084677118</v>
          </cell>
          <cell r="V57">
            <v>56.184704979174398</v>
          </cell>
          <cell r="W57">
            <v>51.265366812512276</v>
          </cell>
          <cell r="X57">
            <v>59.957918084677118</v>
          </cell>
        </row>
        <row r="58">
          <cell r="M58">
            <v>59.866</v>
          </cell>
          <cell r="N58">
            <v>59.866</v>
          </cell>
          <cell r="O58">
            <v>59.866</v>
          </cell>
          <cell r="P58">
            <v>59.866</v>
          </cell>
          <cell r="Q58">
            <v>46.464999999999996</v>
          </cell>
          <cell r="R58">
            <v>46.464999999999996</v>
          </cell>
          <cell r="S58">
            <v>55.197338391326838</v>
          </cell>
          <cell r="T58">
            <v>63.19078403286386</v>
          </cell>
          <cell r="U58">
            <v>64.432911233730138</v>
          </cell>
          <cell r="V58">
            <v>64.815135919244966</v>
          </cell>
          <cell r="W58">
            <v>71.076531798002492</v>
          </cell>
          <cell r="X58">
            <v>77.63305606733779</v>
          </cell>
        </row>
        <row r="59">
          <cell r="M59">
            <v>78.08698256492977</v>
          </cell>
          <cell r="N59">
            <v>78.814144922846722</v>
          </cell>
          <cell r="O59">
            <v>77.685846986067517</v>
          </cell>
          <cell r="P59">
            <v>62.712371731164815</v>
          </cell>
          <cell r="Q59">
            <v>60.444091017047114</v>
          </cell>
          <cell r="R59">
            <v>61.748118704160994</v>
          </cell>
          <cell r="S59">
            <v>62.021197464351701</v>
          </cell>
          <cell r="T59">
            <v>61.852705112686451</v>
          </cell>
          <cell r="U59">
            <v>63.460340563419209</v>
          </cell>
          <cell r="V59">
            <v>62.486581455724163</v>
          </cell>
          <cell r="W59">
            <v>66.873238648012375</v>
          </cell>
          <cell r="X59">
            <v>72.249186596507826</v>
          </cell>
        </row>
        <row r="60">
          <cell r="M60">
            <v>63.854191548360511</v>
          </cell>
          <cell r="N60">
            <v>59.114921452886207</v>
          </cell>
          <cell r="O60">
            <v>56.136102957517373</v>
          </cell>
          <cell r="P60">
            <v>53.709539649743128</v>
          </cell>
          <cell r="Q60">
            <v>53.024626188836464</v>
          </cell>
          <cell r="R60">
            <v>51.59584130598261</v>
          </cell>
          <cell r="S60">
            <v>50.566997224345414</v>
          </cell>
          <cell r="T60">
            <v>53.30540571734354</v>
          </cell>
          <cell r="U60">
            <v>54.254504622075736</v>
          </cell>
          <cell r="V60">
            <v>55.901632863726896</v>
          </cell>
          <cell r="W60">
            <v>60.814578652377349</v>
          </cell>
          <cell r="X60">
            <v>64.02432910476054</v>
          </cell>
        </row>
        <row r="61">
          <cell r="M61">
            <v>53.150069643617847</v>
          </cell>
          <cell r="N61">
            <v>48.8502886191812</v>
          </cell>
          <cell r="O61">
            <v>45.788694031199142</v>
          </cell>
          <cell r="P61">
            <v>44.255566904811005</v>
          </cell>
          <cell r="Q61">
            <v>44.130862272129193</v>
          </cell>
          <cell r="R61">
            <v>42.06367925321252</v>
          </cell>
          <cell r="S61">
            <v>41.675539573559469</v>
          </cell>
          <cell r="T61">
            <v>43.923772946310997</v>
          </cell>
          <cell r="U61">
            <v>44.326123402092293</v>
          </cell>
          <cell r="V61">
            <v>46.156652856141321</v>
          </cell>
          <cell r="W61">
            <v>49.165856258379726</v>
          </cell>
          <cell r="X61">
            <v>52.278002527374099</v>
          </cell>
        </row>
        <row r="62">
          <cell r="M62">
            <v>43.647916053676873</v>
          </cell>
          <cell r="N62">
            <v>39.732345842377278</v>
          </cell>
          <cell r="O62">
            <v>36.859024830886938</v>
          </cell>
          <cell r="P62">
            <v>36.010819302087263</v>
          </cell>
          <cell r="Q62">
            <v>35.909813924814685</v>
          </cell>
          <cell r="R62">
            <v>34.235484782208502</v>
          </cell>
          <cell r="S62">
            <v>34.67737236500092</v>
          </cell>
          <cell r="T62">
            <v>36.179168826138088</v>
          </cell>
          <cell r="U62">
            <v>36.855144441662674</v>
          </cell>
          <cell r="V62">
            <v>38.712543973544761</v>
          </cell>
          <cell r="W62">
            <v>40.345908872430293</v>
          </cell>
          <cell r="X62">
            <v>43.295336771840894</v>
          </cell>
        </row>
        <row r="63">
          <cell r="M63">
            <v>43.13720436711251</v>
          </cell>
          <cell r="N63">
            <v>39.337194549701273</v>
          </cell>
          <cell r="O63">
            <v>36.548673986149957</v>
          </cell>
          <cell r="P63">
            <v>36.103516565477783</v>
          </cell>
          <cell r="Q63">
            <v>35.283493238543535</v>
          </cell>
          <cell r="R63">
            <v>34.002562588995126</v>
          </cell>
          <cell r="S63">
            <v>34.379473387740937</v>
          </cell>
          <cell r="T63">
            <v>34.760026968214433</v>
          </cell>
          <cell r="U63">
            <v>35.775765657050435</v>
          </cell>
          <cell r="V63">
            <v>37.578208972958471</v>
          </cell>
          <cell r="W63">
            <v>39.163246329704187</v>
          </cell>
          <cell r="X63">
            <v>42.467403982118576</v>
          </cell>
        </row>
        <row r="64">
          <cell r="M64">
            <v>42.356402215719847</v>
          </cell>
          <cell r="N64">
            <v>38.880471199110417</v>
          </cell>
          <cell r="O64">
            <v>36.614996224727534</v>
          </cell>
          <cell r="P64">
            <v>35.794328083425889</v>
          </cell>
          <cell r="Q64">
            <v>34.619436043380524</v>
          </cell>
          <cell r="R64">
            <v>34.065794264299385</v>
          </cell>
          <cell r="S64">
            <v>33.754951779957189</v>
          </cell>
          <cell r="T64">
            <v>34.461291778028972</v>
          </cell>
          <cell r="U64">
            <v>36.504695995633107</v>
          </cell>
          <cell r="V64">
            <v>36.822912807278733</v>
          </cell>
          <cell r="W64">
            <v>39.159078763153531</v>
          </cell>
          <cell r="X64">
            <v>42.884555805702234</v>
          </cell>
        </row>
        <row r="65">
          <cell r="M65">
            <v>42.721855121118921</v>
          </cell>
          <cell r="N65">
            <v>39.748384193478643</v>
          </cell>
          <cell r="O65">
            <v>37.675963264215753</v>
          </cell>
          <cell r="P65">
            <v>36.089537312914175</v>
          </cell>
          <cell r="Q65">
            <v>35.272922848628426</v>
          </cell>
          <cell r="R65">
            <v>35.050656868281663</v>
          </cell>
          <cell r="S65">
            <v>34.035022254211668</v>
          </cell>
          <cell r="T65">
            <v>35.478522444782698</v>
          </cell>
          <cell r="U65">
            <v>36.832731889357049</v>
          </cell>
          <cell r="V65">
            <v>37.522672624568472</v>
          </cell>
          <cell r="W65">
            <v>40.333287300106988</v>
          </cell>
          <cell r="X65">
            <v>43.28481657359491</v>
          </cell>
        </row>
        <row r="66">
          <cell r="M66">
            <v>42.766164786856905</v>
          </cell>
          <cell r="N66">
            <v>39.786746917361398</v>
          </cell>
          <cell r="O66">
            <v>37.710181146239975</v>
          </cell>
          <cell r="P66">
            <v>36.120582343035821</v>
          </cell>
          <cell r="Q66">
            <v>35.671907620943216</v>
          </cell>
          <cell r="R66">
            <v>34.735935856866732</v>
          </cell>
          <cell r="S66">
            <v>34.061958254215895</v>
          </cell>
          <cell r="T66">
            <v>35.855841335365213</v>
          </cell>
          <cell r="U66">
            <v>36.477579279828163</v>
          </cell>
          <cell r="V66">
            <v>37.55658392531339</v>
          </cell>
          <cell r="W66">
            <v>40.774968016437327</v>
          </cell>
          <cell r="X66">
            <v>42.877618897766382</v>
          </cell>
        </row>
        <row r="67">
          <cell r="M67">
            <v>43.305149917382266</v>
          </cell>
          <cell r="N67">
            <v>39.864028350801746</v>
          </cell>
          <cell r="O67">
            <v>37.413829351141977</v>
          </cell>
          <cell r="P67">
            <v>36.186865282753217</v>
          </cell>
          <cell r="Q67">
            <v>36.087063967631515</v>
          </cell>
          <cell r="R67">
            <v>34.432694122275265</v>
          </cell>
          <cell r="S67">
            <v>34.122065321666845</v>
          </cell>
          <cell r="T67">
            <v>35.921330052059581</v>
          </cell>
          <cell r="U67">
            <v>36.544933210355865</v>
          </cell>
          <cell r="V67">
            <v>38.022647751242253</v>
          </cell>
          <cell r="W67">
            <v>40.451859482381892</v>
          </cell>
          <cell r="X67">
            <v>42.964172947148015</v>
          </cell>
        </row>
        <row r="68">
          <cell r="M68">
            <v>42.177993527079536</v>
          </cell>
          <cell r="N68">
            <v>38.327330702167394</v>
          </cell>
          <cell r="O68">
            <v>35.711517780065591</v>
          </cell>
          <cell r="P68">
            <v>35.27460704308281</v>
          </cell>
          <cell r="Q68">
            <v>34.469774910726279</v>
          </cell>
          <cell r="R68">
            <v>33.212573911419035</v>
          </cell>
          <cell r="S68">
            <v>33.58250231698878</v>
          </cell>
          <cell r="T68">
            <v>33.956006020588923</v>
          </cell>
          <cell r="U68">
            <v>35.248772392328824</v>
          </cell>
          <cell r="V68">
            <v>37.033480200594013</v>
          </cell>
          <cell r="W68">
            <v>38.602921259854725</v>
          </cell>
          <cell r="X68">
            <v>41.874566980947705</v>
          </cell>
        </row>
        <row r="69">
          <cell r="M69">
            <v>42.051543565555505</v>
          </cell>
          <cell r="N69">
            <v>38.707764445850501</v>
          </cell>
          <cell r="O69">
            <v>35.949007219576181</v>
          </cell>
          <cell r="P69">
            <v>35.861443413722732</v>
          </cell>
          <cell r="Q69">
            <v>34.337134560894754</v>
          </cell>
          <cell r="R69">
            <v>33.430071799980482</v>
          </cell>
          <cell r="S69">
            <v>33.802959632794781</v>
          </cell>
          <cell r="T69">
            <v>34.179451366023784</v>
          </cell>
          <cell r="U69">
            <v>35.860407243403102</v>
          </cell>
          <cell r="V69">
            <v>36.918472820691292</v>
          </cell>
          <cell r="W69">
            <v>38.863541927203698</v>
          </cell>
          <cell r="X69">
            <v>42.578157320824396</v>
          </cell>
        </row>
        <row r="70">
          <cell r="M70">
            <v>41.49500653661493</v>
          </cell>
          <cell r="N70">
            <v>38.596992674531528</v>
          </cell>
          <cell r="O70">
            <v>36.220866679714767</v>
          </cell>
          <cell r="P70">
            <v>35.404227751876931</v>
          </cell>
          <cell r="Q70">
            <v>34.235104049345708</v>
          </cell>
          <cell r="R70">
            <v>33.684180471201223</v>
          </cell>
          <cell r="S70">
            <v>33.374864122284528</v>
          </cell>
          <cell r="T70">
            <v>34.077736220864487</v>
          </cell>
          <cell r="U70">
            <v>36.111107988844843</v>
          </cell>
          <cell r="V70">
            <v>36.427762459518085</v>
          </cell>
          <cell r="W70">
            <v>38.752458600922026</v>
          </cell>
          <cell r="X70">
            <v>42.459644763755527</v>
          </cell>
        </row>
        <row r="71">
          <cell r="M71">
            <v>41.460410756517561</v>
          </cell>
          <cell r="N71">
            <v>38.562396894434158</v>
          </cell>
          <cell r="O71">
            <v>36.542567298910832</v>
          </cell>
          <cell r="P71">
            <v>34.996399702212905</v>
          </cell>
          <cell r="Q71">
            <v>34.200508269248338</v>
          </cell>
          <cell r="R71">
            <v>33.983882679898599</v>
          </cell>
          <cell r="S71">
            <v>32.994021584225308</v>
          </cell>
          <cell r="T71">
            <v>34.4008904132792</v>
          </cell>
          <cell r="U71">
            <v>35.720734406391699</v>
          </cell>
          <cell r="V71">
            <v>36.393166679420716</v>
          </cell>
          <cell r="W71">
            <v>39.13245705383504</v>
          </cell>
          <cell r="X71">
            <v>42.009086069912627</v>
          </cell>
        </row>
        <row r="72">
          <cell r="M72">
            <v>42.021038891076394</v>
          </cell>
          <cell r="N72">
            <v>39.381945076406332</v>
          </cell>
          <cell r="O72">
            <v>36.673061076179636</v>
          </cell>
          <cell r="P72">
            <v>35.466531682011436</v>
          </cell>
          <cell r="Q72">
            <v>35.368392524253515</v>
          </cell>
          <cell r="R72">
            <v>33.741575652697463</v>
          </cell>
          <cell r="S72">
            <v>33.436120270371987</v>
          </cell>
          <cell r="T72">
            <v>35.205418851348199</v>
          </cell>
          <cell r="U72">
            <v>35.818636108613624</v>
          </cell>
          <cell r="V72">
            <v>37.271739810428194</v>
          </cell>
          <cell r="W72">
            <v>39.660493836556277</v>
          </cell>
          <cell r="X72">
            <v>42.130965564864887</v>
          </cell>
        </row>
        <row r="73">
          <cell r="M73">
            <v>44.421351891000491</v>
          </cell>
          <cell r="N73">
            <v>40.476128461730205</v>
          </cell>
          <cell r="O73">
            <v>37.581047346434943</v>
          </cell>
          <cell r="P73">
            <v>36.726418226160078</v>
          </cell>
          <cell r="Q73">
            <v>36.62464791956517</v>
          </cell>
          <cell r="R73">
            <v>34.937638823761525</v>
          </cell>
          <cell r="S73">
            <v>34.984966290728565</v>
          </cell>
          <cell r="T73">
            <v>36.100229489679158</v>
          </cell>
          <cell r="U73">
            <v>37.091550516546626</v>
          </cell>
          <cell r="V73">
            <v>38.979432789550657</v>
          </cell>
          <cell r="W73">
            <v>40.639603681716551</v>
          </cell>
          <cell r="X73">
            <v>43.637436162679087</v>
          </cell>
        </row>
        <row r="74">
          <cell r="M74">
            <v>44.937421585664708</v>
          </cell>
          <cell r="N74">
            <v>40.944855475243209</v>
          </cell>
          <cell r="O74">
            <v>38.015033386564347</v>
          </cell>
          <cell r="P74">
            <v>37.547318691871993</v>
          </cell>
          <cell r="Q74">
            <v>36.685742669128153</v>
          </cell>
          <cell r="R74">
            <v>35.339903961618873</v>
          </cell>
          <cell r="S74">
            <v>35.73591380212752</v>
          </cell>
          <cell r="T74">
            <v>36.135751013504354</v>
          </cell>
          <cell r="U74">
            <v>37.519662594717339</v>
          </cell>
          <cell r="V74">
            <v>39.430199454997471</v>
          </cell>
          <cell r="W74">
            <v>41.110292397869308</v>
          </cell>
          <cell r="X74">
            <v>44.612602252165047</v>
          </cell>
        </row>
        <row r="75">
          <cell r="M75">
            <v>45.012940639421821</v>
          </cell>
          <cell r="N75">
            <v>41.41920721291828</v>
          </cell>
          <cell r="O75">
            <v>38.45422725917529</v>
          </cell>
          <cell r="P75">
            <v>38.360117880301232</v>
          </cell>
          <cell r="Q75">
            <v>36.721863832825036</v>
          </cell>
          <cell r="R75">
            <v>35.746996281130507</v>
          </cell>
          <cell r="S75">
            <v>36.147758239725277</v>
          </cell>
          <cell r="T75">
            <v>36.552393497638576</v>
          </cell>
          <cell r="U75">
            <v>38.359004254137595</v>
          </cell>
          <cell r="V75">
            <v>39.496162390608262</v>
          </cell>
          <cell r="W75">
            <v>41.586629378615925</v>
          </cell>
          <cell r="X75">
            <v>45.578919846605068</v>
          </cell>
        </row>
        <row r="76">
          <cell r="M76">
            <v>45.143839014205533</v>
          </cell>
          <cell r="N76">
            <v>41.846283673358087</v>
          </cell>
          <cell r="O76">
            <v>39.773639860928142</v>
          </cell>
          <cell r="P76">
            <v>38.085251853015983</v>
          </cell>
          <cell r="Q76">
            <v>37.216152310452117</v>
          </cell>
          <cell r="R76">
            <v>36.979600950789589</v>
          </cell>
          <cell r="S76">
            <v>35.898689924712762</v>
          </cell>
          <cell r="T76">
            <v>37.434966111558772</v>
          </cell>
          <cell r="U76">
            <v>38.876212697663036</v>
          </cell>
          <cell r="V76">
            <v>39.610496994100188</v>
          </cell>
          <cell r="W76">
            <v>42.601754234406826</v>
          </cell>
          <cell r="X76">
            <v>45.742982872447008</v>
          </cell>
        </row>
        <row r="77">
          <cell r="M77">
            <v>41.264615723276883</v>
          </cell>
          <cell r="N77">
            <v>37.676674372399859</v>
          </cell>
          <cell r="O77">
            <v>44.174117779598888</v>
          </cell>
          <cell r="P77">
            <v>41.264615723276883</v>
          </cell>
          <cell r="Q77">
            <v>37.741787900494757</v>
          </cell>
          <cell r="R77">
            <v>43.944084815511424</v>
          </cell>
          <cell r="S77">
            <v>41.264615723276883</v>
          </cell>
          <cell r="T77">
            <v>37.806280389803725</v>
          </cell>
          <cell r="U77">
            <v>43.707247690939006</v>
          </cell>
          <cell r="V77">
            <v>41.449700024867084</v>
          </cell>
          <cell r="W77">
            <v>37.676674372399859</v>
          </cell>
          <cell r="X77">
            <v>44.174117779598888</v>
          </cell>
        </row>
        <row r="78">
          <cell r="M78">
            <v>41.264615723276883</v>
          </cell>
          <cell r="N78">
            <v>37.676674372399859</v>
          </cell>
          <cell r="O78">
            <v>44.174117779598888</v>
          </cell>
          <cell r="P78">
            <v>41.264615723276883</v>
          </cell>
          <cell r="Q78">
            <v>37.741787900494757</v>
          </cell>
          <cell r="R78">
            <v>43.944084815511424</v>
          </cell>
          <cell r="S78">
            <v>41.264615723276883</v>
          </cell>
          <cell r="T78">
            <v>37.806280389803725</v>
          </cell>
          <cell r="U78">
            <v>43.707247690939006</v>
          </cell>
          <cell r="V78">
            <v>41.449700024867084</v>
          </cell>
          <cell r="W78">
            <v>37.676674372399859</v>
          </cell>
          <cell r="X78">
            <v>44.174117779598888</v>
          </cell>
        </row>
        <row r="79">
          <cell r="M79">
            <v>41.264615723276883</v>
          </cell>
          <cell r="N79">
            <v>37.676674372399859</v>
          </cell>
          <cell r="O79">
            <v>44.174117779598888</v>
          </cell>
          <cell r="P79">
            <v>41.264615723276883</v>
          </cell>
          <cell r="Q79">
            <v>37.741787900494757</v>
          </cell>
          <cell r="R79">
            <v>43.944084815511424</v>
          </cell>
          <cell r="S79">
            <v>41.264615723276883</v>
          </cell>
          <cell r="T79">
            <v>37.806280389803725</v>
          </cell>
          <cell r="U79">
            <v>43.707247690939006</v>
          </cell>
          <cell r="V79">
            <v>41.449700024867084</v>
          </cell>
          <cell r="W79">
            <v>37.676674372399859</v>
          </cell>
          <cell r="X79">
            <v>44.174117779598888</v>
          </cell>
        </row>
        <row r="80">
          <cell r="M80">
            <v>41.264615723276883</v>
          </cell>
          <cell r="N80">
            <v>37.676674372399859</v>
          </cell>
          <cell r="O80">
            <v>44.174117779598888</v>
          </cell>
          <cell r="P80">
            <v>41.264615723276883</v>
          </cell>
          <cell r="Q80">
            <v>37.741787900494757</v>
          </cell>
          <cell r="R80">
            <v>43.944084815511424</v>
          </cell>
          <cell r="S80">
            <v>41.264615723276883</v>
          </cell>
          <cell r="T80">
            <v>37.806280389803725</v>
          </cell>
          <cell r="U80">
            <v>43.707247690939006</v>
          </cell>
          <cell r="V80">
            <v>41.449700024867084</v>
          </cell>
          <cell r="W80">
            <v>37.676674372399859</v>
          </cell>
          <cell r="X80">
            <v>44.174117779598888</v>
          </cell>
        </row>
        <row r="81">
          <cell r="M81">
            <v>70.659478608759713</v>
          </cell>
          <cell r="N81">
            <v>55.333958481003393</v>
          </cell>
          <cell r="O81">
            <v>58.569612238639358</v>
          </cell>
          <cell r="P81">
            <v>58.984646005780604</v>
          </cell>
          <cell r="Q81">
            <v>59.568416512009136</v>
          </cell>
          <cell r="R81">
            <v>59.91628838724629</v>
          </cell>
          <cell r="S81">
            <v>61.91033512302738</v>
          </cell>
          <cell r="T81">
            <v>62.677833315900358</v>
          </cell>
          <cell r="U81">
            <v>62.390405484633405</v>
          </cell>
          <cell r="V81">
            <v>63.678656635542133</v>
          </cell>
          <cell r="W81">
            <v>70.001176850957108</v>
          </cell>
          <cell r="X81">
            <v>75.377550829682562</v>
          </cell>
        </row>
        <row r="82">
          <cell r="M82">
            <v>57.314</v>
          </cell>
          <cell r="N82">
            <v>57.314</v>
          </cell>
          <cell r="O82">
            <v>57.314</v>
          </cell>
          <cell r="P82">
            <v>57.314</v>
          </cell>
          <cell r="Q82">
            <v>44.633000000000003</v>
          </cell>
          <cell r="R82">
            <v>44.633000000000003</v>
          </cell>
          <cell r="S82">
            <v>54.281338391326841</v>
          </cell>
          <cell r="T82">
            <v>63.19078403286386</v>
          </cell>
          <cell r="U82">
            <v>64.432911233730138</v>
          </cell>
          <cell r="V82">
            <v>64.815135919244966</v>
          </cell>
          <cell r="W82">
            <v>71.076531798002492</v>
          </cell>
          <cell r="X82">
            <v>77.63305606733779</v>
          </cell>
        </row>
        <row r="83">
          <cell r="M83">
            <v>78.08698256492977</v>
          </cell>
          <cell r="N83">
            <v>78.814144922846722</v>
          </cell>
          <cell r="O83">
            <v>77.685846986067517</v>
          </cell>
          <cell r="P83">
            <v>62.712371731164815</v>
          </cell>
          <cell r="Q83">
            <v>60.444091017047114</v>
          </cell>
          <cell r="R83">
            <v>61.748118704160994</v>
          </cell>
          <cell r="S83">
            <v>62.021197464351701</v>
          </cell>
          <cell r="T83">
            <v>61.852705112686451</v>
          </cell>
          <cell r="U83">
            <v>63.460340563419209</v>
          </cell>
          <cell r="V83">
            <v>62.486581455724163</v>
          </cell>
          <cell r="W83">
            <v>66.873238648012375</v>
          </cell>
          <cell r="X83">
            <v>72.249186596507826</v>
          </cell>
        </row>
        <row r="84">
          <cell r="M84">
            <v>63.854191548360511</v>
          </cell>
          <cell r="N84">
            <v>59.114921452886207</v>
          </cell>
          <cell r="O84">
            <v>56.136102957517373</v>
          </cell>
          <cell r="P84">
            <v>53.709539649743128</v>
          </cell>
          <cell r="Q84">
            <v>53.024626188836464</v>
          </cell>
          <cell r="R84">
            <v>51.59584130598261</v>
          </cell>
          <cell r="S84">
            <v>50.566997224345414</v>
          </cell>
          <cell r="T84">
            <v>53.30540571734354</v>
          </cell>
          <cell r="U84">
            <v>54.254504622075736</v>
          </cell>
          <cell r="V84">
            <v>55.901632863726896</v>
          </cell>
          <cell r="W84">
            <v>60.814578652377349</v>
          </cell>
          <cell r="X84">
            <v>64.02432910476054</v>
          </cell>
        </row>
        <row r="85">
          <cell r="M85">
            <v>53.150069643617847</v>
          </cell>
          <cell r="N85">
            <v>48.8502886191812</v>
          </cell>
          <cell r="O85">
            <v>45.788694031199142</v>
          </cell>
          <cell r="P85">
            <v>44.255566904811005</v>
          </cell>
          <cell r="Q85">
            <v>44.130862272129193</v>
          </cell>
          <cell r="R85">
            <v>42.06367925321252</v>
          </cell>
          <cell r="S85">
            <v>41.675539573559469</v>
          </cell>
          <cell r="T85">
            <v>43.923772946310997</v>
          </cell>
          <cell r="U85">
            <v>44.326123402092293</v>
          </cell>
          <cell r="V85">
            <v>46.156652856141321</v>
          </cell>
          <cell r="W85">
            <v>49.165856258379726</v>
          </cell>
          <cell r="X85">
            <v>52.278002527374099</v>
          </cell>
        </row>
        <row r="86">
          <cell r="M86">
            <v>43.647916053676873</v>
          </cell>
          <cell r="N86">
            <v>39.732345842377278</v>
          </cell>
          <cell r="O86">
            <v>36.859024830886938</v>
          </cell>
          <cell r="P86">
            <v>36.010819302087263</v>
          </cell>
          <cell r="Q86">
            <v>35.909813924814685</v>
          </cell>
          <cell r="R86">
            <v>34.235484782208502</v>
          </cell>
          <cell r="S86">
            <v>34.67737236500092</v>
          </cell>
          <cell r="T86">
            <v>36.179168826138088</v>
          </cell>
          <cell r="U86">
            <v>36.855144441662674</v>
          </cell>
          <cell r="V86">
            <v>38.712543973544761</v>
          </cell>
          <cell r="W86">
            <v>40.345908872430293</v>
          </cell>
          <cell r="X86">
            <v>43.295336771840894</v>
          </cell>
        </row>
        <row r="87">
          <cell r="M87">
            <v>43.13720436711251</v>
          </cell>
          <cell r="N87">
            <v>39.337194549701273</v>
          </cell>
          <cell r="O87">
            <v>36.548673986149957</v>
          </cell>
          <cell r="P87">
            <v>36.103516565477783</v>
          </cell>
          <cell r="Q87">
            <v>35.283493238543535</v>
          </cell>
          <cell r="R87">
            <v>34.002562588995126</v>
          </cell>
          <cell r="S87">
            <v>34.379473387740937</v>
          </cell>
          <cell r="T87">
            <v>34.760026968214433</v>
          </cell>
          <cell r="U87">
            <v>35.775765657050435</v>
          </cell>
          <cell r="V87">
            <v>37.578208972958471</v>
          </cell>
          <cell r="W87">
            <v>39.163246329704187</v>
          </cell>
          <cell r="X87">
            <v>42.467403982118576</v>
          </cell>
        </row>
        <row r="88">
          <cell r="M88">
            <v>42.356402215719847</v>
          </cell>
          <cell r="N88">
            <v>38.880471199110417</v>
          </cell>
          <cell r="O88">
            <v>36.614996224727534</v>
          </cell>
          <cell r="P88">
            <v>35.794328083425889</v>
          </cell>
          <cell r="Q88">
            <v>34.619436043380524</v>
          </cell>
          <cell r="R88">
            <v>34.065794264299385</v>
          </cell>
          <cell r="S88">
            <v>33.754951779957189</v>
          </cell>
          <cell r="T88">
            <v>34.461291778028972</v>
          </cell>
          <cell r="U88">
            <v>36.504695995633107</v>
          </cell>
          <cell r="V88">
            <v>36.822912807278733</v>
          </cell>
          <cell r="W88">
            <v>39.159078763153531</v>
          </cell>
          <cell r="X88">
            <v>42.884555805702234</v>
          </cell>
        </row>
        <row r="89">
          <cell r="M89">
            <v>42.721855121118921</v>
          </cell>
          <cell r="N89">
            <v>39.748384193478643</v>
          </cell>
          <cell r="O89">
            <v>37.675963264215753</v>
          </cell>
          <cell r="P89">
            <v>36.089537312914175</v>
          </cell>
          <cell r="Q89">
            <v>35.272922848628426</v>
          </cell>
          <cell r="R89">
            <v>35.050656868281663</v>
          </cell>
          <cell r="S89">
            <v>34.035022254211668</v>
          </cell>
          <cell r="T89">
            <v>35.478522444782698</v>
          </cell>
          <cell r="U89">
            <v>36.832731889357049</v>
          </cell>
          <cell r="V89">
            <v>37.522672624568472</v>
          </cell>
          <cell r="W89">
            <v>40.333287300106988</v>
          </cell>
          <cell r="X89">
            <v>43.28481657359491</v>
          </cell>
        </row>
        <row r="90">
          <cell r="M90">
            <v>42.766164786856905</v>
          </cell>
          <cell r="N90">
            <v>39.786746917361398</v>
          </cell>
          <cell r="O90">
            <v>37.710181146239975</v>
          </cell>
          <cell r="P90">
            <v>36.120582343035821</v>
          </cell>
          <cell r="Q90">
            <v>35.671907620943216</v>
          </cell>
          <cell r="R90">
            <v>34.735935856866732</v>
          </cell>
          <cell r="S90">
            <v>34.061958254215895</v>
          </cell>
          <cell r="T90">
            <v>35.855841335365213</v>
          </cell>
          <cell r="U90">
            <v>36.477579279828163</v>
          </cell>
          <cell r="V90">
            <v>37.55658392531339</v>
          </cell>
          <cell r="W90">
            <v>40.774968016437327</v>
          </cell>
          <cell r="X90">
            <v>42.877618897766382</v>
          </cell>
        </row>
        <row r="91">
          <cell r="M91">
            <v>43.305149917382266</v>
          </cell>
          <cell r="N91">
            <v>39.864028350801746</v>
          </cell>
          <cell r="O91">
            <v>37.413829351141977</v>
          </cell>
          <cell r="P91">
            <v>36.186865282753217</v>
          </cell>
          <cell r="Q91">
            <v>36.087063967631515</v>
          </cell>
          <cell r="R91">
            <v>34.432694122275265</v>
          </cell>
          <cell r="S91">
            <v>34.122065321666845</v>
          </cell>
          <cell r="T91">
            <v>35.921330052059581</v>
          </cell>
          <cell r="U91">
            <v>36.544933210355865</v>
          </cell>
          <cell r="V91">
            <v>38.022647751242253</v>
          </cell>
          <cell r="W91">
            <v>40.451859482381892</v>
          </cell>
          <cell r="X91">
            <v>42.964172947148015</v>
          </cell>
        </row>
        <row r="92">
          <cell r="M92">
            <v>42.177993527079536</v>
          </cell>
          <cell r="N92">
            <v>38.327330702167394</v>
          </cell>
          <cell r="O92">
            <v>35.711517780065591</v>
          </cell>
          <cell r="P92">
            <v>35.27460704308281</v>
          </cell>
          <cell r="Q92">
            <v>34.469774910726279</v>
          </cell>
          <cell r="R92">
            <v>33.212573911419035</v>
          </cell>
          <cell r="S92">
            <v>33.58250231698878</v>
          </cell>
          <cell r="T92">
            <v>33.956006020588923</v>
          </cell>
          <cell r="U92">
            <v>35.248772392328824</v>
          </cell>
          <cell r="V92">
            <v>37.033480200594013</v>
          </cell>
          <cell r="W92">
            <v>38.602921259854725</v>
          </cell>
          <cell r="X92">
            <v>41.874566980947705</v>
          </cell>
        </row>
        <row r="93">
          <cell r="M93">
            <v>42.051543565555505</v>
          </cell>
          <cell r="N93">
            <v>38.707764445850501</v>
          </cell>
          <cell r="O93">
            <v>35.949007219576181</v>
          </cell>
          <cell r="P93">
            <v>35.861443413722732</v>
          </cell>
          <cell r="Q93">
            <v>34.337134560894754</v>
          </cell>
          <cell r="R93">
            <v>33.430071799980482</v>
          </cell>
          <cell r="S93">
            <v>33.802959632794781</v>
          </cell>
          <cell r="T93">
            <v>34.179451366023784</v>
          </cell>
          <cell r="U93">
            <v>35.860407243403102</v>
          </cell>
          <cell r="V93">
            <v>36.918472820691292</v>
          </cell>
          <cell r="W93">
            <v>38.863541927203698</v>
          </cell>
          <cell r="X93">
            <v>42.578157320824396</v>
          </cell>
        </row>
        <row r="94">
          <cell r="M94">
            <v>41.49500653661493</v>
          </cell>
          <cell r="N94">
            <v>38.596992674531528</v>
          </cell>
          <cell r="O94">
            <v>36.220866679714767</v>
          </cell>
          <cell r="P94">
            <v>35.404227751876931</v>
          </cell>
          <cell r="Q94">
            <v>34.235104049345708</v>
          </cell>
          <cell r="R94">
            <v>33.684180471201223</v>
          </cell>
          <cell r="S94">
            <v>33.374864122284528</v>
          </cell>
          <cell r="T94">
            <v>34.077736220864487</v>
          </cell>
          <cell r="U94">
            <v>36.111107988844843</v>
          </cell>
          <cell r="V94">
            <v>36.427762459518085</v>
          </cell>
          <cell r="W94">
            <v>38.752458600922026</v>
          </cell>
          <cell r="X94">
            <v>42.459644763755527</v>
          </cell>
        </row>
        <row r="95">
          <cell r="M95">
            <v>41.460410756517561</v>
          </cell>
          <cell r="N95">
            <v>38.562396894434158</v>
          </cell>
          <cell r="O95">
            <v>36.542567298910832</v>
          </cell>
          <cell r="P95">
            <v>34.996399702212905</v>
          </cell>
          <cell r="Q95">
            <v>34.200508269248338</v>
          </cell>
          <cell r="R95">
            <v>33.983882679898599</v>
          </cell>
          <cell r="S95">
            <v>32.994021584225308</v>
          </cell>
          <cell r="T95">
            <v>34.4008904132792</v>
          </cell>
          <cell r="U95">
            <v>35.720734406391699</v>
          </cell>
          <cell r="V95">
            <v>36.393166679420716</v>
          </cell>
          <cell r="W95">
            <v>39.13245705383504</v>
          </cell>
          <cell r="X95">
            <v>42.009086069912627</v>
          </cell>
        </row>
        <row r="96">
          <cell r="M96">
            <v>42.021038891076394</v>
          </cell>
          <cell r="N96">
            <v>39.381945076406332</v>
          </cell>
          <cell r="O96">
            <v>36.673061076179636</v>
          </cell>
          <cell r="P96">
            <v>35.466531682011436</v>
          </cell>
          <cell r="Q96">
            <v>35.368392524253515</v>
          </cell>
          <cell r="R96">
            <v>33.741575652697463</v>
          </cell>
          <cell r="S96">
            <v>33.436120270371987</v>
          </cell>
          <cell r="T96">
            <v>35.205418851348199</v>
          </cell>
          <cell r="U96">
            <v>35.818636108613624</v>
          </cell>
          <cell r="V96">
            <v>37.271739810428194</v>
          </cell>
          <cell r="W96">
            <v>39.660493836556277</v>
          </cell>
          <cell r="X96">
            <v>42.130965564864887</v>
          </cell>
        </row>
        <row r="97">
          <cell r="M97">
            <v>44.421351891000491</v>
          </cell>
          <cell r="N97">
            <v>40.476128461730205</v>
          </cell>
          <cell r="O97">
            <v>37.581047346434943</v>
          </cell>
          <cell r="P97">
            <v>36.726418226160078</v>
          </cell>
          <cell r="Q97">
            <v>36.62464791956517</v>
          </cell>
          <cell r="R97">
            <v>34.937638823761525</v>
          </cell>
          <cell r="S97">
            <v>34.984966290728565</v>
          </cell>
          <cell r="T97">
            <v>36.100229489679158</v>
          </cell>
          <cell r="U97">
            <v>37.091550516546626</v>
          </cell>
          <cell r="V97">
            <v>38.979432789550657</v>
          </cell>
          <cell r="W97">
            <v>40.639603681716551</v>
          </cell>
          <cell r="X97">
            <v>43.637436162679087</v>
          </cell>
        </row>
        <row r="98">
          <cell r="M98">
            <v>44.937421585664708</v>
          </cell>
          <cell r="N98">
            <v>40.944855475243209</v>
          </cell>
          <cell r="O98">
            <v>38.015033386564347</v>
          </cell>
          <cell r="P98">
            <v>37.547318691871993</v>
          </cell>
          <cell r="Q98">
            <v>36.685742669128153</v>
          </cell>
          <cell r="R98">
            <v>35.339903961618873</v>
          </cell>
          <cell r="S98">
            <v>35.73591380212752</v>
          </cell>
          <cell r="T98">
            <v>36.135751013504354</v>
          </cell>
          <cell r="U98">
            <v>37.519662594717339</v>
          </cell>
          <cell r="V98">
            <v>39.430199454997471</v>
          </cell>
          <cell r="W98">
            <v>41.110292397869308</v>
          </cell>
          <cell r="X98">
            <v>44.612602252165047</v>
          </cell>
        </row>
        <row r="99">
          <cell r="M99">
            <v>45.012940639421821</v>
          </cell>
          <cell r="N99">
            <v>41.41920721291828</v>
          </cell>
          <cell r="O99">
            <v>38.45422725917529</v>
          </cell>
          <cell r="P99">
            <v>38.360117880301232</v>
          </cell>
          <cell r="Q99">
            <v>36.721863832825036</v>
          </cell>
          <cell r="R99">
            <v>35.746996281130507</v>
          </cell>
          <cell r="S99">
            <v>36.147758239725277</v>
          </cell>
          <cell r="T99">
            <v>36.552393497638576</v>
          </cell>
          <cell r="U99">
            <v>38.359004254137595</v>
          </cell>
          <cell r="V99">
            <v>39.496162390608262</v>
          </cell>
          <cell r="W99">
            <v>41.586629378615925</v>
          </cell>
          <cell r="X99">
            <v>45.578919846605068</v>
          </cell>
        </row>
        <row r="100">
          <cell r="M100">
            <v>45.143839014205533</v>
          </cell>
          <cell r="N100">
            <v>41.846283673358087</v>
          </cell>
          <cell r="O100">
            <v>39.773639860928142</v>
          </cell>
          <cell r="P100">
            <v>38.085251853015983</v>
          </cell>
          <cell r="Q100">
            <v>37.216152310452117</v>
          </cell>
          <cell r="R100">
            <v>36.979600950789589</v>
          </cell>
          <cell r="S100">
            <v>35.898689924712762</v>
          </cell>
          <cell r="T100">
            <v>37.434966111558772</v>
          </cell>
          <cell r="U100">
            <v>38.876212697663036</v>
          </cell>
          <cell r="V100">
            <v>39.610496994100188</v>
          </cell>
          <cell r="W100">
            <v>42.601754234406826</v>
          </cell>
          <cell r="X100">
            <v>45.742982872447008</v>
          </cell>
        </row>
        <row r="101">
          <cell r="M101">
            <v>41.264615723276883</v>
          </cell>
          <cell r="N101">
            <v>37.676674372399859</v>
          </cell>
          <cell r="O101">
            <v>44.174117779598888</v>
          </cell>
          <cell r="P101">
            <v>41.264615723276883</v>
          </cell>
          <cell r="Q101">
            <v>37.741787900494757</v>
          </cell>
          <cell r="R101">
            <v>43.944084815511424</v>
          </cell>
          <cell r="S101">
            <v>41.264615723276883</v>
          </cell>
          <cell r="T101">
            <v>37.806280389803725</v>
          </cell>
          <cell r="U101">
            <v>43.707247690939006</v>
          </cell>
          <cell r="V101">
            <v>41.449700024867084</v>
          </cell>
          <cell r="W101">
            <v>37.676674372399859</v>
          </cell>
          <cell r="X101">
            <v>44.174117779598888</v>
          </cell>
        </row>
        <row r="102">
          <cell r="M102">
            <v>41.264615723276883</v>
          </cell>
          <cell r="N102">
            <v>37.676674372399859</v>
          </cell>
          <cell r="O102">
            <v>44.174117779598888</v>
          </cell>
          <cell r="P102">
            <v>41.264615723276883</v>
          </cell>
          <cell r="Q102">
            <v>37.741787900494757</v>
          </cell>
          <cell r="R102">
            <v>43.944084815511424</v>
          </cell>
          <cell r="S102">
            <v>41.264615723276883</v>
          </cell>
          <cell r="T102">
            <v>37.806280389803725</v>
          </cell>
          <cell r="U102">
            <v>43.707247690939006</v>
          </cell>
          <cell r="V102">
            <v>41.449700024867084</v>
          </cell>
          <cell r="W102">
            <v>37.676674372399859</v>
          </cell>
          <cell r="X102">
            <v>44.174117779598888</v>
          </cell>
        </row>
        <row r="103">
          <cell r="M103">
            <v>41.264615723276883</v>
          </cell>
          <cell r="N103">
            <v>37.676674372399859</v>
          </cell>
          <cell r="O103">
            <v>44.174117779598888</v>
          </cell>
          <cell r="P103">
            <v>41.264615723276883</v>
          </cell>
          <cell r="Q103">
            <v>37.741787900494757</v>
          </cell>
          <cell r="R103">
            <v>43.944084815511424</v>
          </cell>
          <cell r="S103">
            <v>41.264615723276883</v>
          </cell>
          <cell r="T103">
            <v>37.806280389803725</v>
          </cell>
          <cell r="U103">
            <v>43.707247690939006</v>
          </cell>
          <cell r="V103">
            <v>41.449700024867084</v>
          </cell>
          <cell r="W103">
            <v>37.676674372399859</v>
          </cell>
          <cell r="X103">
            <v>44.174117779598888</v>
          </cell>
        </row>
        <row r="104">
          <cell r="M104">
            <v>41.264615723276883</v>
          </cell>
          <cell r="N104">
            <v>37.676674372399859</v>
          </cell>
          <cell r="O104">
            <v>44.174117779598888</v>
          </cell>
          <cell r="P104">
            <v>41.264615723276883</v>
          </cell>
          <cell r="Q104">
            <v>37.741787900494757</v>
          </cell>
          <cell r="R104">
            <v>43.944084815511424</v>
          </cell>
          <cell r="S104">
            <v>41.264615723276883</v>
          </cell>
          <cell r="T104">
            <v>37.806280389803725</v>
          </cell>
          <cell r="U104">
            <v>43.707247690939006</v>
          </cell>
          <cell r="V104">
            <v>41.449700024867084</v>
          </cell>
          <cell r="W104">
            <v>37.676674372399859</v>
          </cell>
          <cell r="X104">
            <v>44.174117779598888</v>
          </cell>
        </row>
        <row r="105">
          <cell r="M105">
            <v>41.264615723276883</v>
          </cell>
          <cell r="N105">
            <v>37.676674372399859</v>
          </cell>
          <cell r="O105">
            <v>44.174117779598888</v>
          </cell>
          <cell r="P105">
            <v>41.264615723276883</v>
          </cell>
          <cell r="Q105">
            <v>37.741787900494757</v>
          </cell>
          <cell r="R105">
            <v>43.944084815511424</v>
          </cell>
          <cell r="S105">
            <v>41.264615723276883</v>
          </cell>
          <cell r="T105">
            <v>37.806280389803725</v>
          </cell>
          <cell r="U105">
            <v>43.707247690939006</v>
          </cell>
          <cell r="V105">
            <v>41.449700024867084</v>
          </cell>
          <cell r="W105">
            <v>37.676674372399859</v>
          </cell>
          <cell r="X105">
            <v>44.174117779598888</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ay"/>
      <sheetName val="Data"/>
    </sheetNames>
    <sheetDataSet>
      <sheetData sheetId="0"/>
      <sheetData sheetId="1" refreshError="1">
        <row r="4">
          <cell r="B4" t="str">
            <v>CL</v>
          </cell>
          <cell r="E4" t="str">
            <v>BAS</v>
          </cell>
          <cell r="F4" t="str">
            <v>BBL</v>
          </cell>
        </row>
        <row r="5">
          <cell r="E5" t="str">
            <v>INT</v>
          </cell>
          <cell r="F5" t="str">
            <v>EACH</v>
          </cell>
        </row>
        <row r="6">
          <cell r="E6" t="str">
            <v>PRC</v>
          </cell>
          <cell r="F6" t="str">
            <v>KW</v>
          </cell>
        </row>
        <row r="7">
          <cell r="E7" t="str">
            <v>VOL</v>
          </cell>
          <cell r="F7" t="str">
            <v>MMBTU</v>
          </cell>
        </row>
        <row r="8">
          <cell r="E8" t="str">
            <v>VOL</v>
          </cell>
          <cell r="F8" t="str">
            <v>MWH</v>
          </cell>
        </row>
        <row r="9">
          <cell r="F9" t="str">
            <v>MWH</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ntrol"/>
      <sheetName val="Details and Information"/>
      <sheetName val="EBITDA"/>
      <sheetName val="Values Template"/>
      <sheetName val="Values Calculations"/>
      <sheetName val="2003 Values - April Discounting"/>
      <sheetName val="04 Vals - 12-31-03 Discounting"/>
      <sheetName val="2005 Values by Entity"/>
      <sheetName val="2008 Values by Entity"/>
      <sheetName val="WGES"/>
      <sheetName val="Sheet1"/>
      <sheetName val="PES"/>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Cape Light Summary"/>
      <sheetName val="Cape Light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Wabash Summary"/>
      <sheetName val="Wabash Margins"/>
      <sheetName val="WPS Summary"/>
      <sheetName val="WPS Margins"/>
      <sheetName val="Market Prices"/>
      <sheetName val="Forward Prices"/>
      <sheetName val="Monthly Results"/>
      <sheetName val="OH Edison Monthly Results"/>
      <sheetName val="Capacity Prices"/>
      <sheetName val="NEPOOL Ancillary Services"/>
      <sheetName val="Parameters"/>
      <sheetName val="Revisions"/>
      <sheetName val="EBITDA 2P"/>
    </sheetNames>
    <sheetDataSet>
      <sheetData sheetId="0" refreshError="1">
        <row r="1">
          <cell r="C1">
            <v>39539</v>
          </cell>
          <cell r="E1">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sheetData sheetId="93"/>
      <sheetData sheetId="9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Value"/>
      <sheetName val="Monthly Results"/>
      <sheetName val="Capacity &amp; Start Prices"/>
      <sheetName val="Parameters"/>
      <sheetName val="Consolidated Proforma"/>
      <sheetName val="(US) Markets"/>
      <sheetName val="ACCUMDEP"/>
      <sheetName val="Apex 25 MW Monthly Output"/>
      <sheetName val="Apex 200 MW Monthly Output"/>
      <sheetName val="Brazos Margins"/>
      <sheetName val="Hayes Margins"/>
      <sheetName val="Birchwood Summary"/>
      <sheetName val="Owens Margins"/>
      <sheetName val="Pinehills Margins"/>
      <sheetName val="Unitil Margins"/>
      <sheetName val="Scenario Control"/>
      <sheetName val="Site"/>
      <sheetName val="0103 Plant Op Rpt"/>
      <sheetName val="PROMOD"/>
      <sheetName val="Essbase"/>
    </sheetNames>
    <sheetDataSet>
      <sheetData sheetId="0" refreshError="1"/>
      <sheetData sheetId="1"/>
      <sheetData sheetId="2"/>
      <sheetData sheetId="3" refreshError="1">
        <row r="11">
          <cell r="C11">
            <v>459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city Payments"/>
      <sheetName val="Parameters"/>
      <sheetName val="Contract Value Summary"/>
      <sheetName val="Monthly Output"/>
      <sheetName val="Monthly Results"/>
      <sheetName val="200 MW Slice"/>
      <sheetName val="25 MW Slice"/>
      <sheetName val="input"/>
      <sheetName val="Apex 25 MW Monthly Output"/>
      <sheetName val="Apex 200 MW Monthly Output"/>
      <sheetName val="Brazos Margins"/>
      <sheetName val="Hayes Margins"/>
      <sheetName val="Birchwood Summary"/>
      <sheetName val="Owens Margins"/>
      <sheetName val="Pinehills Margins"/>
      <sheetName val="Unitil Margins"/>
      <sheetName val="Raw Data"/>
      <sheetName val="CESXX"/>
      <sheetName val="CPSRX"/>
      <sheetName val="CORPX-RISK"/>
      <sheetName val="PROMOD"/>
    </sheetNames>
    <sheetDataSet>
      <sheetData sheetId="0" refreshError="1"/>
      <sheetData sheetId="1" refreshError="1">
        <row r="33">
          <cell r="D33">
            <v>0.39550000000000007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 Monte Carlo"/>
      <sheetName val="P&amp;A Commodity price inputs"/>
      <sheetName val="#"/>
      <sheetName val="NOTES"/>
      <sheetName val="Documented changes"/>
      <sheetName val="ISSUES"/>
      <sheetName val="##"/>
      <sheetName val="Performance"/>
      <sheetName val="Operating Data"/>
      <sheetName val="Fuel (Pg.1)"/>
      <sheetName val="Fuel (Pg.2)"/>
      <sheetName val="Power Pricing"/>
      <sheetName val="Capital Cost"/>
      <sheetName val="Construction Drawdown"/>
      <sheetName val="Addl CAPEX"/>
      <sheetName val="Finance &amp; Taxes"/>
      <sheetName val="###"/>
      <sheetName val="OPEX incl emissions"/>
      <sheetName val="O&amp;M Costs"/>
      <sheetName val="Taxes"/>
      <sheetName val="Production"/>
      <sheetName val="Long Term Debt"/>
      <sheetName val="Depreciation"/>
      <sheetName val="Excess Sales"/>
      <sheetName val="####"/>
      <sheetName val="Cash FLow"/>
      <sheetName val="Balance Sheet"/>
      <sheetName val="Income Statement"/>
      <sheetName val="P&amp;A Supplemental Financial Smts"/>
      <sheetName val="financial highlights"/>
      <sheetName val="SUMMARY"/>
      <sheetName val="Spark Spread"/>
      <sheetName val="Sensitivity"/>
      <sheetName val="Graphs"/>
      <sheetName val="Sheet1"/>
      <sheetName val="Unit Definitions"/>
      <sheetName val="Parameters"/>
      <sheetName val="PROMOD"/>
    </sheetNames>
    <sheetDataSet>
      <sheetData sheetId="0" refreshError="1"/>
      <sheetData sheetId="1" refreshError="1"/>
      <sheetData sheetId="2" refreshError="1"/>
      <sheetData sheetId="3" refreshError="1">
        <row r="6">
          <cell r="C6" t="str">
            <v>Stone &amp;Webster Consultants Pro Forma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s"/>
      <sheetName val="Key Data PF"/>
      <sheetName val="Yearly S and U - PF"/>
      <sheetName val="Income Statement"/>
      <sheetName val="Cash Flow - PF"/>
      <sheetName val="Income Taxes"/>
      <sheetName val="Depreciation"/>
      <sheetName val="Construction Draw Schedule"/>
      <sheetName val="Monthly S and U"/>
      <sheetName val="Maj Maint"/>
      <sheetName val="Revenues"/>
      <sheetName val="First Yr Monthly Data"/>
      <sheetName val="Technical &amp; Timing"/>
      <sheetName val="Fuel Costs"/>
      <sheetName val="NonFuel Expenses"/>
      <sheetName val="Property &amp; Sales Taxes"/>
      <sheetName val="Working Capital"/>
      <sheetName val="Key"/>
      <sheetName val="Addl CAPEX"/>
      <sheetName val="Parameters"/>
      <sheetName val="Form Data"/>
      <sheetName val="Stmt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gen template"/>
      <sheetName val="PCS"/>
    </sheetNames>
    <sheetDataSet>
      <sheetData sheetId="0">
        <row r="3">
          <cell r="C3" t="str">
            <v>_2007-08-01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ol model format"/>
      <sheetName val="Results"/>
      <sheetName val="CalibrateGS"/>
      <sheetName val="Daily Spots"/>
    </sheetNames>
    <sheetDataSet>
      <sheetData sheetId="0" refreshError="1"/>
      <sheetData sheetId="1" refreshError="1"/>
      <sheetData sheetId="2">
        <row r="4">
          <cell r="C4" t="str">
            <v>TCPL Alberta, AECO-C#</v>
          </cell>
          <cell r="D4">
            <v>26.69131740878154</v>
          </cell>
          <cell r="E4">
            <v>0.54862593364392953</v>
          </cell>
          <cell r="F4">
            <v>21.819353518821604</v>
          </cell>
          <cell r="G4">
            <v>8.8686573226347321E-2</v>
          </cell>
          <cell r="H4">
            <v>2.8118996092307905E-2</v>
          </cell>
          <cell r="J4">
            <v>0.69789292944156489</v>
          </cell>
        </row>
        <row r="5">
          <cell r="C5" t="str">
            <v>Socal Gas</v>
          </cell>
          <cell r="D5">
            <v>48.05495877464044</v>
          </cell>
          <cell r="E5">
            <v>0.81117316737920619</v>
          </cell>
          <cell r="F5">
            <v>17.663286181903203</v>
          </cell>
          <cell r="G5">
            <v>0.13084098784580656</v>
          </cell>
          <cell r="H5">
            <v>4.1158235448890669E-2</v>
          </cell>
          <cell r="J5">
            <v>1.0166918537551906</v>
          </cell>
        </row>
        <row r="6">
          <cell r="C6" t="str">
            <v>GTN, Kingsgate</v>
          </cell>
          <cell r="D6">
            <v>30.4513739684784</v>
          </cell>
          <cell r="E6">
            <v>0.51512077322859506</v>
          </cell>
          <cell r="F6">
            <v>20.884481372286253</v>
          </cell>
          <cell r="G6">
            <v>9.029176873697331E-2</v>
          </cell>
          <cell r="H6">
            <v>2.7649207822290668E-2</v>
          </cell>
          <cell r="J6">
            <v>0.6717602129391641</v>
          </cell>
        </row>
        <row r="7">
          <cell r="C7" t="str">
            <v>CHICAGO city gates (93%), 'NORTHERN, Ventura (7%)</v>
          </cell>
          <cell r="D7">
            <v>34.785258457471734</v>
          </cell>
          <cell r="E7">
            <v>0.61038653692259315</v>
          </cell>
          <cell r="F7">
            <v>23.377878770166003</v>
          </cell>
          <cell r="G7">
            <v>9.9018130459344267E-2</v>
          </cell>
          <cell r="H7">
            <v>2.8543111620367722E-2</v>
          </cell>
          <cell r="J7">
            <v>0.78866182036307619</v>
          </cell>
        </row>
        <row r="8">
          <cell r="C8" t="str">
            <v>Cheyenne Hub (97%), El Paso Bondad (3%)</v>
          </cell>
          <cell r="D8">
            <v>30.363840856713505</v>
          </cell>
          <cell r="E8">
            <v>0.85832910797143014</v>
          </cell>
          <cell r="F8">
            <v>14.557065217391303</v>
          </cell>
          <cell r="G8">
            <v>0.15240184038434812</v>
          </cell>
          <cell r="H8">
            <v>7.1576470035738207E-2</v>
          </cell>
          <cell r="J8">
            <v>1.1082630835169895</v>
          </cell>
        </row>
        <row r="9">
          <cell r="C9" t="str">
            <v>NW Stanfield</v>
          </cell>
          <cell r="D9">
            <v>36.4840996659049</v>
          </cell>
          <cell r="E9">
            <v>0.61738580000030729</v>
          </cell>
          <cell r="F9">
            <v>21.819353518821604</v>
          </cell>
          <cell r="G9">
            <v>9.8297996208510652E-2</v>
          </cell>
          <cell r="H9">
            <v>3.0113792832391077E-2</v>
          </cell>
          <cell r="J9">
            <v>0.78312389440483521</v>
          </cell>
        </row>
        <row r="10">
          <cell r="C10" t="str">
            <v>Carthage Hub (12%), Henry Hub (72%), Texas Eastern, M-1(Kosi) (16%)</v>
          </cell>
          <cell r="D10">
            <v>32.305413376035354</v>
          </cell>
          <cell r="E10">
            <v>0.58216414844658471</v>
          </cell>
          <cell r="F10">
            <v>19.244011532822018</v>
          </cell>
          <cell r="G10">
            <v>0.10046767002031798</v>
          </cell>
          <cell r="H10">
            <v>3.5581722087124366E-2</v>
          </cell>
          <cell r="J10">
            <v>0.75304052903049401</v>
          </cell>
        </row>
        <row r="11">
          <cell r="C11" t="str">
            <v>COLUMBIA, APP</v>
          </cell>
          <cell r="D11">
            <v>32.897727975163285</v>
          </cell>
          <cell r="E11">
            <v>0.5935793004463793</v>
          </cell>
          <cell r="F11">
            <v>22.858370353051203</v>
          </cell>
          <cell r="G11">
            <v>9.5810211851291793E-2</v>
          </cell>
          <cell r="H11">
            <v>2.8380182640748187E-2</v>
          </cell>
          <cell r="J11">
            <v>0.76418197727602943</v>
          </cell>
        </row>
        <row r="12">
          <cell r="C12" t="str">
            <v>FLORIDA GATES VIA FGT</v>
          </cell>
          <cell r="D12">
            <v>42.979403537995104</v>
          </cell>
          <cell r="E12">
            <v>0.68177318687501232</v>
          </cell>
          <cell r="F12">
            <v>21.927314872627374</v>
          </cell>
          <cell r="G12">
            <v>0.12072108531664916</v>
          </cell>
          <cell r="H12">
            <v>4.6932499584927956E-2</v>
          </cell>
          <cell r="J12">
            <v>0.92868187375362576</v>
          </cell>
        </row>
        <row r="13">
          <cell r="C13" t="str">
            <v>Katy</v>
          </cell>
          <cell r="D13">
            <v>35.231629689905752</v>
          </cell>
          <cell r="E13">
            <v>0.65972446141242147</v>
          </cell>
          <cell r="F13">
            <v>23.377878770166003</v>
          </cell>
          <cell r="G13">
            <v>0.10582098943380469</v>
          </cell>
          <cell r="H13">
            <v>3.306192817572054E-2</v>
          </cell>
          <cell r="J13">
            <v>0.85415851219266659</v>
          </cell>
        </row>
        <row r="14">
          <cell r="C14" t="str">
            <v>Northern, Ventura (80%), TCPL Alberta (17%), AECO-C#, Chicago city-gates (3%)</v>
          </cell>
          <cell r="D14">
            <v>35.066479818071457</v>
          </cell>
          <cell r="E14">
            <v>0.59313261242103177</v>
          </cell>
          <cell r="F14">
            <v>23.377878770166003</v>
          </cell>
          <cell r="G14">
            <v>9.4836375475773949E-2</v>
          </cell>
          <cell r="H14">
            <v>3.0710718486334328E-2</v>
          </cell>
          <cell r="J14">
            <v>0.76314025152656872</v>
          </cell>
        </row>
        <row r="15">
          <cell r="C15" t="str">
            <v>Algonquin, city-gates</v>
          </cell>
          <cell r="D15">
            <v>52.765881429889099</v>
          </cell>
          <cell r="E15">
            <v>0.72992575240379565</v>
          </cell>
          <cell r="F15">
            <v>25.455912438625205</v>
          </cell>
          <cell r="G15">
            <v>0.1283941669824693</v>
          </cell>
          <cell r="H15">
            <v>6.0117908103752123E-2</v>
          </cell>
          <cell r="J15">
            <v>1.0590719751784079</v>
          </cell>
        </row>
        <row r="16">
          <cell r="C16" t="str">
            <v>MALIN (80%), SoCal Gas (20%)</v>
          </cell>
          <cell r="D16">
            <v>43.053181786753406</v>
          </cell>
          <cell r="E16">
            <v>0.66192632842966281</v>
          </cell>
          <cell r="F16">
            <v>20.780336684592005</v>
          </cell>
          <cell r="G16">
            <v>0.10432909195385731</v>
          </cell>
          <cell r="H16">
            <v>3.1059839270188485E-2</v>
          </cell>
          <cell r="J16">
            <v>0.83296192803409985</v>
          </cell>
        </row>
        <row r="17">
          <cell r="C17" t="str">
            <v>Avg of Katy &amp; Waha (42%), Carthage (58%)</v>
          </cell>
          <cell r="D17">
            <v>36.508531485331496</v>
          </cell>
          <cell r="E17">
            <v>0.66898627434553382</v>
          </cell>
          <cell r="F17">
            <v>23.38939837141276</v>
          </cell>
          <cell r="G17">
            <v>0.10445101940140811</v>
          </cell>
          <cell r="H17">
            <v>3.2028501325335364E-2</v>
          </cell>
          <cell r="J17">
            <v>0.85640236328390129</v>
          </cell>
        </row>
        <row r="18">
          <cell r="C18" t="str">
            <v>TRANSCO Z6 (NY)</v>
          </cell>
          <cell r="D18">
            <v>67.520868624287331</v>
          </cell>
          <cell r="E18">
            <v>0.85111247098821019</v>
          </cell>
          <cell r="F18">
            <v>18.702303016132802</v>
          </cell>
          <cell r="G18">
            <v>0.15725844700308178</v>
          </cell>
          <cell r="H18">
            <v>0.10193578709097366</v>
          </cell>
          <cell r="J18">
            <v>1.2836923576150807</v>
          </cell>
        </row>
        <row r="19">
          <cell r="C19" t="str">
            <v>DAWN, ONT.</v>
          </cell>
          <cell r="D19">
            <v>27.705412497531949</v>
          </cell>
          <cell r="E19">
            <v>0.51766766749128468</v>
          </cell>
          <cell r="F19">
            <v>22.338861935936404</v>
          </cell>
          <cell r="G19">
            <v>8.0407959486024527E-2</v>
          </cell>
          <cell r="H19">
            <v>3.1656538930496719E-2</v>
          </cell>
          <cell r="J19">
            <v>0.65977319429401049</v>
          </cell>
        </row>
        <row r="20">
          <cell r="C20" t="str">
            <v>TRANSCO Z6 (NON-NY) (50%), DOMINION SOUTH POINT(50%)</v>
          </cell>
          <cell r="D20">
            <v>29.662622068546266</v>
          </cell>
          <cell r="E20">
            <v>0.64051784558406577</v>
          </cell>
          <cell r="F20">
            <v>25.455912438625205</v>
          </cell>
          <cell r="G20">
            <v>0.1074823794629518</v>
          </cell>
          <cell r="H20">
            <v>3.8384870543290685E-2</v>
          </cell>
          <cell r="J20">
            <v>0.86523613204246241</v>
          </cell>
        </row>
        <row r="21">
          <cell r="C21" t="str">
            <v>TRANSCO Z6 (NON-NY)</v>
          </cell>
          <cell r="D21">
            <v>35.428604363059982</v>
          </cell>
          <cell r="E21">
            <v>0.67477101920773064</v>
          </cell>
          <cell r="F21">
            <v>23.897387187280803</v>
          </cell>
          <cell r="G21">
            <v>0.11831010616148863</v>
          </cell>
          <cell r="H21">
            <v>4.3706338702582614E-2</v>
          </cell>
          <cell r="J21">
            <v>0.92607731993171249</v>
          </cell>
        </row>
        <row r="22">
          <cell r="C22" t="str">
            <v>Texas Eastern, South Texas</v>
          </cell>
          <cell r="D22">
            <v>32.803776856558535</v>
          </cell>
          <cell r="E22">
            <v>0.6561334108409721</v>
          </cell>
          <cell r="F22">
            <v>22.344326432496079</v>
          </cell>
          <cell r="G22">
            <v>0.105114354373121</v>
          </cell>
          <cell r="H22">
            <v>3.0548011680934739E-2</v>
          </cell>
          <cell r="J22">
            <v>0.8380076867406876</v>
          </cell>
        </row>
        <row r="23">
          <cell r="C23" t="str">
            <v>Transco, Zone 4</v>
          </cell>
          <cell r="D23">
            <v>31.533460977036807</v>
          </cell>
          <cell r="E23">
            <v>0.66396800854688431</v>
          </cell>
          <cell r="F23">
            <v>22.338861935936404</v>
          </cell>
          <cell r="G23">
            <v>0.1138807591734623</v>
          </cell>
          <cell r="H23">
            <v>4.9049841691883256E-2</v>
          </cell>
          <cell r="J23">
            <v>0.89829084737978582</v>
          </cell>
        </row>
        <row r="24">
          <cell r="C24" t="str">
            <v>Northern, demarc (93%), NGPL, Midcontinent (7%)</v>
          </cell>
          <cell r="D24">
            <v>32.017497162601707</v>
          </cell>
          <cell r="E24">
            <v>0.68222372551240462</v>
          </cell>
          <cell r="F24">
            <v>22.859482314560438</v>
          </cell>
          <cell r="G24">
            <v>0.10724571349402456</v>
          </cell>
          <cell r="H24">
            <v>3.400922016612571E-2</v>
          </cell>
          <cell r="J24">
            <v>0.86940626959671552</v>
          </cell>
        </row>
        <row r="25">
          <cell r="C25" t="str">
            <v>Oneok Ok (OGT)</v>
          </cell>
          <cell r="D25">
            <v>33.764174790482869</v>
          </cell>
          <cell r="E25">
            <v>0.71354609417602988</v>
          </cell>
          <cell r="F25">
            <v>21.328893866089661</v>
          </cell>
          <cell r="G25">
            <v>0.11657115310265853</v>
          </cell>
          <cell r="H25">
            <v>4.7920110317141169E-2</v>
          </cell>
          <cell r="J25">
            <v>0.93809703788559407</v>
          </cell>
        </row>
        <row r="26">
          <cell r="C26" t="str">
            <v>Henry Hub</v>
          </cell>
          <cell r="D26">
            <v>30.335623417355013</v>
          </cell>
          <cell r="E26">
            <v>0.56792360259272801</v>
          </cell>
          <cell r="F26">
            <v>23.392919174394969</v>
          </cell>
          <cell r="G26">
            <v>9.3459812032810952E-2</v>
          </cell>
          <cell r="H26">
            <v>3.4207854910597787E-2</v>
          </cell>
          <cell r="J26">
            <v>0.745768261823055</v>
          </cell>
        </row>
        <row r="27">
          <cell r="C27" t="str">
            <v>Transco Zone 5, delivered</v>
          </cell>
          <cell r="D27">
            <v>25.655948390875103</v>
          </cell>
          <cell r="E27">
            <v>0.61631095043595008</v>
          </cell>
          <cell r="F27">
            <v>23.394099569027212</v>
          </cell>
          <cell r="G27">
            <v>0.10566784536781615</v>
          </cell>
          <cell r="H27">
            <v>4.3043729803043281E-2</v>
          </cell>
          <cell r="J27">
            <v>0.832651702267454</v>
          </cell>
        </row>
        <row r="28">
          <cell r="C28" t="str">
            <v>CHICAGO city gates</v>
          </cell>
          <cell r="D28">
            <v>35.409549421361234</v>
          </cell>
          <cell r="E28">
            <v>0.61380866935189582</v>
          </cell>
          <cell r="F28">
            <v>22.858370353051203</v>
          </cell>
          <cell r="G28">
            <v>0.10031997642715296</v>
          </cell>
          <cell r="H28">
            <v>2.8332611615843464E-2</v>
          </cell>
          <cell r="J28">
            <v>0.79214587172560247</v>
          </cell>
        </row>
        <row r="34">
          <cell r="C34" t="str">
            <v>TCPL Alberta, AECO-C#</v>
          </cell>
          <cell r="D34">
            <v>38.214289712820744</v>
          </cell>
          <cell r="E34">
            <v>0.59357696068333066</v>
          </cell>
          <cell r="F34">
            <v>8.840600132625994</v>
          </cell>
          <cell r="G34">
            <v>9.8540421189801775E-2</v>
          </cell>
          <cell r="H34">
            <v>3.1880151347348569E-2</v>
          </cell>
          <cell r="J34">
            <v>0.67805115042903674</v>
          </cell>
        </row>
        <row r="35">
          <cell r="C35" t="str">
            <v>Socal Gas</v>
          </cell>
          <cell r="D35">
            <v>61.457838212719892</v>
          </cell>
          <cell r="E35">
            <v>0.90872189781663038</v>
          </cell>
          <cell r="F35">
            <v>15.155314513073135</v>
          </cell>
          <cell r="G35">
            <v>0.15115553889821465</v>
          </cell>
          <cell r="H35">
            <v>4.5659418753728934E-2</v>
          </cell>
          <cell r="J35">
            <v>1.1267089470403269</v>
          </cell>
        </row>
        <row r="36">
          <cell r="C36" t="str">
            <v>GTN, Kingsgate</v>
          </cell>
          <cell r="D36">
            <v>51.013161021918947</v>
          </cell>
          <cell r="E36">
            <v>0.43938928291507406</v>
          </cell>
          <cell r="F36">
            <v>17.063226628444021</v>
          </cell>
          <cell r="G36">
            <v>6.6030434319419351E-2</v>
          </cell>
          <cell r="H36">
            <v>1.1982064921289193E-2</v>
          </cell>
          <cell r="J36">
            <v>0.53070694145720332</v>
          </cell>
        </row>
        <row r="37">
          <cell r="C37" t="str">
            <v>CHICAGO city gates (93%), 'NORTHERN, Ventura (7%)</v>
          </cell>
          <cell r="D37">
            <v>32.162212479530361</v>
          </cell>
          <cell r="E37">
            <v>0.624200769069987</v>
          </cell>
          <cell r="F37">
            <v>16.418257389162562</v>
          </cell>
          <cell r="G37">
            <v>9.8234789044822968E-2</v>
          </cell>
          <cell r="H37">
            <v>3.2444259975420275E-2</v>
          </cell>
          <cell r="J37">
            <v>0.7536953465872811</v>
          </cell>
        </row>
        <row r="38">
          <cell r="C38" t="str">
            <v>Cheyenne Hub (97%), El Paso Bondad (3%)</v>
          </cell>
          <cell r="D38">
            <v>34.71885925870339</v>
          </cell>
          <cell r="E38">
            <v>0.88296785986026327</v>
          </cell>
          <cell r="F38">
            <v>15.265007598784194</v>
          </cell>
          <cell r="G38">
            <v>0.15061164111623926</v>
          </cell>
          <cell r="H38">
            <v>4.4380220163731311E-2</v>
          </cell>
          <cell r="J38">
            <v>1.0849626957078082</v>
          </cell>
        </row>
        <row r="39">
          <cell r="C39" t="str">
            <v>NW Stanfield</v>
          </cell>
          <cell r="D39">
            <v>54.918018025114669</v>
          </cell>
          <cell r="E39">
            <v>0.67023186481360786</v>
          </cell>
          <cell r="F39">
            <v>10.103543008715423</v>
          </cell>
          <cell r="G39">
            <v>0.11755472786430854</v>
          </cell>
          <cell r="H39">
            <v>3.2651642078477802E-2</v>
          </cell>
          <cell r="J39">
            <v>0.79089985625625869</v>
          </cell>
        </row>
        <row r="40">
          <cell r="C40" t="str">
            <v>Carthage Hub (12%), Henry Hub (72%), Texas Eastern, M-1(Kosi) (16%)</v>
          </cell>
          <cell r="D40">
            <v>29.942364684864312</v>
          </cell>
          <cell r="E40">
            <v>0.5914754615035841</v>
          </cell>
          <cell r="F40">
            <v>15.900969827586207</v>
          </cell>
          <cell r="G40">
            <v>9.8314846428094516E-2</v>
          </cell>
          <cell r="H40">
            <v>3.3066924229006894E-2</v>
          </cell>
          <cell r="J40">
            <v>0.72797922861455699</v>
          </cell>
        </row>
        <row r="41">
          <cell r="C41" t="str">
            <v>COLUMBIA, APP</v>
          </cell>
          <cell r="D41">
            <v>29.582322803843628</v>
          </cell>
          <cell r="E41">
            <v>0.59734043839951145</v>
          </cell>
          <cell r="F41">
            <v>18.944143141341417</v>
          </cell>
          <cell r="G41">
            <v>9.2232357465917625E-2</v>
          </cell>
          <cell r="H41">
            <v>2.6862866211026373E-2</v>
          </cell>
          <cell r="J41">
            <v>0.73352001186035576</v>
          </cell>
        </row>
        <row r="42">
          <cell r="C42" t="str">
            <v>FLORIDA GATES VIA FGT</v>
          </cell>
          <cell r="D42">
            <v>31.139452755451654</v>
          </cell>
          <cell r="E42">
            <v>0.71961492870822164</v>
          </cell>
          <cell r="F42">
            <v>12.812773630751719</v>
          </cell>
          <cell r="G42">
            <v>0.12262114704169136</v>
          </cell>
          <cell r="H42">
            <v>4.0728909473736544E-2</v>
          </cell>
          <cell r="J42">
            <v>0.86631210605359754</v>
          </cell>
        </row>
        <row r="43">
          <cell r="C43" t="str">
            <v>Katy</v>
          </cell>
          <cell r="D43">
            <v>34.432306279976579</v>
          </cell>
          <cell r="E43">
            <v>0.7074657340843028</v>
          </cell>
          <cell r="F43">
            <v>17.681200265251988</v>
          </cell>
          <cell r="G43">
            <v>0.11465201041312389</v>
          </cell>
          <cell r="H43">
            <v>3.6194368898843816E-2</v>
          </cell>
          <cell r="J43">
            <v>0.87366292762944897</v>
          </cell>
        </row>
        <row r="44">
          <cell r="C44" t="str">
            <v>Northern, Ventura (80%), TCPL Alberta (17%), AECO-C#, Chicago city-gates (3%)</v>
          </cell>
          <cell r="D44">
            <v>32.301377299134145</v>
          </cell>
          <cell r="E44">
            <v>0.61119143949105836</v>
          </cell>
          <cell r="F44">
            <v>15.155314513073135</v>
          </cell>
          <cell r="G44">
            <v>0.10284273903867946</v>
          </cell>
          <cell r="H44">
            <v>3.7341400666515985E-2</v>
          </cell>
          <cell r="J44">
            <v>0.74740413350302615</v>
          </cell>
        </row>
        <row r="45">
          <cell r="C45" t="str">
            <v>Algonquin, city-gates</v>
          </cell>
          <cell r="D45">
            <v>74.229531742667746</v>
          </cell>
          <cell r="E45">
            <v>0.85993714381215802</v>
          </cell>
          <cell r="F45">
            <v>21.470028893520272</v>
          </cell>
          <cell r="G45">
            <v>0.16643909445911986</v>
          </cell>
          <cell r="H45">
            <v>8.7737730700093483E-2</v>
          </cell>
          <cell r="J45">
            <v>1.3025615734970799</v>
          </cell>
        </row>
        <row r="46">
          <cell r="C46" t="str">
            <v>MALIN (80%), SoCal Gas (20%)</v>
          </cell>
          <cell r="D46">
            <v>63.740721725892094</v>
          </cell>
          <cell r="E46">
            <v>0.69931834565908646</v>
          </cell>
          <cell r="F46">
            <v>13.892371636983706</v>
          </cell>
          <cell r="G46">
            <v>0.11227137651390584</v>
          </cell>
          <cell r="H46">
            <v>3.157885428599113E-2</v>
          </cell>
          <cell r="J46">
            <v>0.83797731156850708</v>
          </cell>
        </row>
        <row r="47">
          <cell r="C47" t="str">
            <v>Avg of Katy &amp; Waha (42%), Carthage (58%)</v>
          </cell>
          <cell r="D47">
            <v>33.651803977326239</v>
          </cell>
          <cell r="E47">
            <v>0.72895663739607042</v>
          </cell>
          <cell r="F47">
            <v>14.947707464948843</v>
          </cell>
          <cell r="G47">
            <v>0.12421276153383487</v>
          </cell>
          <cell r="H47">
            <v>3.3358140675270632E-2</v>
          </cell>
          <cell r="J47">
            <v>0.88784442052106238</v>
          </cell>
        </row>
        <row r="48">
          <cell r="C48" t="str">
            <v>TRANSCO Z6 (NY)</v>
          </cell>
          <cell r="D48">
            <v>102.59576483397146</v>
          </cell>
          <cell r="E48">
            <v>1.0161868743208915</v>
          </cell>
          <cell r="F48">
            <v>18.944143141341417</v>
          </cell>
          <cell r="G48">
            <v>0.21901729153743532</v>
          </cell>
          <cell r="H48">
            <v>0.14685291881824669</v>
          </cell>
          <cell r="J48">
            <v>1.7101915180408014</v>
          </cell>
        </row>
        <row r="49">
          <cell r="C49" t="str">
            <v>DAWN, ONT.</v>
          </cell>
          <cell r="D49">
            <v>37.763018465638261</v>
          </cell>
          <cell r="E49">
            <v>0.55740806208176319</v>
          </cell>
          <cell r="F49">
            <v>13.892371636983706</v>
          </cell>
          <cell r="G49">
            <v>8.5210810246437507E-2</v>
          </cell>
          <cell r="H49">
            <v>4.3960031894005554E-2</v>
          </cell>
          <cell r="J49">
            <v>0.67344069998187361</v>
          </cell>
        </row>
        <row r="50">
          <cell r="C50" t="str">
            <v>TRANSCO Z6 (NON-NY) (50%), DOMINION SOUTH POINT(50%)</v>
          </cell>
          <cell r="D50">
            <v>33.731957551913105</v>
          </cell>
          <cell r="E50">
            <v>0.70708782545646709</v>
          </cell>
          <cell r="F50">
            <v>18.944143141341417</v>
          </cell>
          <cell r="G50">
            <v>0.12049381100608469</v>
          </cell>
          <cell r="H50">
            <v>5.1325071549829029E-2</v>
          </cell>
          <cell r="J50">
            <v>0.92615238845559467</v>
          </cell>
        </row>
        <row r="51">
          <cell r="C51" t="str">
            <v>TRANSCO Z6 (NON-NY)</v>
          </cell>
          <cell r="D51">
            <v>40.61274020611647</v>
          </cell>
          <cell r="E51">
            <v>0.7325971496753968</v>
          </cell>
          <cell r="F51">
            <v>22.732971769609701</v>
          </cell>
          <cell r="G51">
            <v>0.12642712799685318</v>
          </cell>
          <cell r="H51">
            <v>5.6665012408469002E-2</v>
          </cell>
          <cell r="J51">
            <v>1.0113137073532426</v>
          </cell>
        </row>
        <row r="52">
          <cell r="C52" t="str">
            <v>Texas Eastern, South Texas</v>
          </cell>
          <cell r="D52">
            <v>22.619671508395477</v>
          </cell>
          <cell r="E52">
            <v>0.67427038848149023</v>
          </cell>
          <cell r="F52">
            <v>20.068681318681321</v>
          </cell>
          <cell r="G52">
            <v>0.10916661109402814</v>
          </cell>
          <cell r="H52">
            <v>3.6635725306759799E-2</v>
          </cell>
          <cell r="J52">
            <v>0.84621535417661076</v>
          </cell>
        </row>
        <row r="53">
          <cell r="C53" t="str">
            <v>Transco, Zone 4</v>
          </cell>
          <cell r="D53">
            <v>26.730334079076588</v>
          </cell>
          <cell r="E53">
            <v>0.69938207517358408</v>
          </cell>
          <cell r="F53">
            <v>17.681200265251988</v>
          </cell>
          <cell r="G53">
            <v>0.11683196554176534</v>
          </cell>
          <cell r="H53">
            <v>5.3953099054984244E-2</v>
          </cell>
          <cell r="J53">
            <v>0.90013647369973326</v>
          </cell>
        </row>
        <row r="54">
          <cell r="C54" t="str">
            <v>Northern, demarc (93%), NGPL, Midcontinent (7%)</v>
          </cell>
          <cell r="D54">
            <v>33.646032513046045</v>
          </cell>
          <cell r="E54">
            <v>0.75232668093160371</v>
          </cell>
          <cell r="F54">
            <v>20.17940507768094</v>
          </cell>
          <cell r="G54">
            <v>0.11757064523658634</v>
          </cell>
          <cell r="H54">
            <v>3.2221512762324225E-2</v>
          </cell>
          <cell r="J54">
            <v>0.92775148493060267</v>
          </cell>
        </row>
        <row r="55">
          <cell r="C55" t="str">
            <v>Oneok Ok (OGT)</v>
          </cell>
          <cell r="D55">
            <v>36.052489699155537</v>
          </cell>
          <cell r="E55">
            <v>0.81114458610925977</v>
          </cell>
          <cell r="F55">
            <v>20.011748889408462</v>
          </cell>
          <cell r="G55">
            <v>0.12807196120404085</v>
          </cell>
          <cell r="H55">
            <v>2.7814906148261015E-2</v>
          </cell>
          <cell r="J55">
            <v>1.0003631104600528</v>
          </cell>
        </row>
        <row r="56">
          <cell r="C56" t="str">
            <v>Henry Hub</v>
          </cell>
          <cell r="D56">
            <v>31.699751524779682</v>
          </cell>
          <cell r="E56">
            <v>0.57823115811955039</v>
          </cell>
          <cell r="F56">
            <v>17.366329575596815</v>
          </cell>
          <cell r="G56">
            <v>9.383744871199351E-2</v>
          </cell>
          <cell r="H56">
            <v>2.9036098691025608E-2</v>
          </cell>
          <cell r="J56">
            <v>0.71344172445596798</v>
          </cell>
        </row>
        <row r="57">
          <cell r="C57" t="str">
            <v>Transco Zone 5, delivered</v>
          </cell>
          <cell r="D57">
            <v>24.033194891797041</v>
          </cell>
          <cell r="E57">
            <v>0.64577107459757299</v>
          </cell>
          <cell r="F57">
            <v>19.107946574701895</v>
          </cell>
          <cell r="G57">
            <v>0.11028158070796157</v>
          </cell>
          <cell r="H57">
            <v>4.8644791585143371E-2</v>
          </cell>
          <cell r="J57">
            <v>0.84493066917234261</v>
          </cell>
        </row>
        <row r="58">
          <cell r="C58" t="str">
            <v>CHICAGO city gates</v>
          </cell>
          <cell r="D58">
            <v>32.392830024181535</v>
          </cell>
          <cell r="E58">
            <v>0.62661026752828741</v>
          </cell>
          <cell r="F58">
            <v>16.418257389162562</v>
          </cell>
          <cell r="G58">
            <v>9.8351208388234079E-2</v>
          </cell>
          <cell r="H58">
            <v>3.2391783608409989E-2</v>
          </cell>
          <cell r="J58">
            <v>0.75619065233047766</v>
          </cell>
        </row>
        <row r="64">
          <cell r="C64" t="str">
            <v>TCPL Alberta, AECO-C#</v>
          </cell>
          <cell r="D64">
            <v>21.952598426713092</v>
          </cell>
          <cell r="E64">
            <v>0.5069504134997378</v>
          </cell>
          <cell r="F64">
            <v>33.536459022904801</v>
          </cell>
          <cell r="G64">
            <v>8.4668520118159396E-2</v>
          </cell>
          <cell r="H64">
            <v>2.8393305798611004E-2</v>
          </cell>
          <cell r="J64">
            <v>0.71151608522383536</v>
          </cell>
        </row>
        <row r="65">
          <cell r="C65" t="str">
            <v>Socal Gas</v>
          </cell>
          <cell r="D65">
            <v>37.37383825297298</v>
          </cell>
          <cell r="E65">
            <v>0.73074286077057282</v>
          </cell>
          <cell r="F65">
            <v>20.298383092810802</v>
          </cell>
          <cell r="G65">
            <v>0.11804446268842139</v>
          </cell>
          <cell r="H65">
            <v>3.7303195199847969E-2</v>
          </cell>
          <cell r="J65">
            <v>0.93318562347055456</v>
          </cell>
        </row>
        <row r="66">
          <cell r="C66" t="str">
            <v>GTN, Kingsgate</v>
          </cell>
          <cell r="D66">
            <v>26.553194102328227</v>
          </cell>
          <cell r="E66">
            <v>0.55684619749491338</v>
          </cell>
          <cell r="F66">
            <v>20.462184873949582</v>
          </cell>
          <cell r="G66">
            <v>0.10258557908678978</v>
          </cell>
          <cell r="H66">
            <v>2.7693062290187254E-2</v>
          </cell>
          <cell r="J66">
            <v>0.73284486389671488</v>
          </cell>
        </row>
        <row r="67">
          <cell r="C67" t="str">
            <v>CHICAGO city gates (93%), 'NORTHERN, Ventura (7%)</v>
          </cell>
          <cell r="D67">
            <v>36.684617877999798</v>
          </cell>
          <cell r="E67">
            <v>0.59836399906160409</v>
          </cell>
          <cell r="F67">
            <v>29.123767046206801</v>
          </cell>
          <cell r="G67">
            <v>9.8477146987283604E-2</v>
          </cell>
          <cell r="H67">
            <v>2.7423033925918484E-2</v>
          </cell>
          <cell r="J67">
            <v>0.81236241652781016</v>
          </cell>
        </row>
        <row r="68">
          <cell r="C68" t="str">
            <v>Cheyenne Hub (97%), El Paso Bondad (3%)</v>
          </cell>
          <cell r="D68">
            <v>26.967661491822128</v>
          </cell>
          <cell r="E68">
            <v>0.8413181182306273</v>
          </cell>
          <cell r="F68">
            <v>14.067752100840334</v>
          </cell>
          <cell r="G68">
            <v>0.15399084905513738</v>
          </cell>
          <cell r="H68">
            <v>8.9102073306784726E-2</v>
          </cell>
          <cell r="J68">
            <v>1.125209103861698</v>
          </cell>
        </row>
        <row r="69">
          <cell r="C69" t="str">
            <v>NW Stanfield</v>
          </cell>
          <cell r="D69">
            <v>27.298670460517453</v>
          </cell>
          <cell r="E69">
            <v>0.58294866658296685</v>
          </cell>
          <cell r="F69">
            <v>27.358690255527602</v>
          </cell>
          <cell r="G69">
            <v>9.5947056499861239E-2</v>
          </cell>
          <cell r="H69">
            <v>2.9849495097621401E-2</v>
          </cell>
          <cell r="J69">
            <v>0.77804342654338787</v>
          </cell>
        </row>
        <row r="70">
          <cell r="C70" t="str">
            <v>Carthage Hub (12%), Henry Hub (72%), Texas Eastern, M-1(Kosi) (16%)</v>
          </cell>
          <cell r="D70">
            <v>33.810157954240402</v>
          </cell>
          <cell r="E70">
            <v>0.57549921134157445</v>
          </cell>
          <cell r="F70">
            <v>21.717180141287283</v>
          </cell>
          <cell r="G70">
            <v>0.10155555307067399</v>
          </cell>
          <cell r="H70">
            <v>3.7457381876664267E-2</v>
          </cell>
          <cell r="J70">
            <v>0.77085297467896163</v>
          </cell>
        </row>
        <row r="71">
          <cell r="C71" t="str">
            <v>COLUMBIA, APP</v>
          </cell>
          <cell r="D71">
            <v>33.352872917353231</v>
          </cell>
          <cell r="E71">
            <v>0.58903842547532048</v>
          </cell>
          <cell r="F71">
            <v>26.476151860188001</v>
          </cell>
          <cell r="G71">
            <v>9.6670363614213883E-2</v>
          </cell>
          <cell r="H71">
            <v>2.9459035172157401E-2</v>
          </cell>
          <cell r="J71">
            <v>0.78455526182377866</v>
          </cell>
        </row>
        <row r="72">
          <cell r="C72" t="str">
            <v>FLORIDA GATES VIA FGT</v>
          </cell>
          <cell r="D72">
            <v>48.049224508933754</v>
          </cell>
          <cell r="E72">
            <v>0.66153068406398829</v>
          </cell>
          <cell r="F72">
            <v>26.432927517687791</v>
          </cell>
          <cell r="G72">
            <v>0.12249628424328929</v>
          </cell>
          <cell r="H72">
            <v>5.0787970422901042E-2</v>
          </cell>
          <cell r="J72">
            <v>0.96951546717895476</v>
          </cell>
        </row>
        <row r="73">
          <cell r="C73" t="str">
            <v>Katy</v>
          </cell>
          <cell r="D73">
            <v>35.064789735765928</v>
          </cell>
          <cell r="E73">
            <v>0.61532087975189775</v>
          </cell>
          <cell r="F73">
            <v>30.888843836886</v>
          </cell>
          <cell r="G73">
            <v>9.797766886565773E-2</v>
          </cell>
          <cell r="H73">
            <v>3.1815228263349947E-2</v>
          </cell>
          <cell r="J73">
            <v>0.84105235588242144</v>
          </cell>
        </row>
        <row r="74">
          <cell r="C74" t="str">
            <v>Northern, Ventura (80%), TCPL Alberta (17%), AECO-C#, Chicago city-gates (3%)</v>
          </cell>
          <cell r="D74">
            <v>29.814906306951976</v>
          </cell>
          <cell r="E74">
            <v>0.5678801172925062</v>
          </cell>
          <cell r="F74">
            <v>33.536459022904801</v>
          </cell>
          <cell r="G74">
            <v>8.8898802811557376E-2</v>
          </cell>
          <cell r="H74">
            <v>2.8040277104388826E-2</v>
          </cell>
          <cell r="J74">
            <v>0.77407874540606603</v>
          </cell>
        </row>
        <row r="75">
          <cell r="C75" t="str">
            <v>Algonquin, city-gates</v>
          </cell>
          <cell r="D75">
            <v>34.686011636191417</v>
          </cell>
          <cell r="E75">
            <v>0.61958655451908573</v>
          </cell>
          <cell r="F75">
            <v>26.476151860188001</v>
          </cell>
          <cell r="G75">
            <v>0.10797083116995165</v>
          </cell>
          <cell r="H75">
            <v>3.2230952469196869E-2</v>
          </cell>
          <cell r="J75">
            <v>0.84920493076330938</v>
          </cell>
        </row>
        <row r="76">
          <cell r="C76" t="str">
            <v>MALIN (80%), SoCal Gas (20%)</v>
          </cell>
          <cell r="D76">
            <v>30.657668128049071</v>
          </cell>
          <cell r="E76">
            <v>0.63062867942611445</v>
          </cell>
          <cell r="F76">
            <v>25.593613464848403</v>
          </cell>
          <cell r="G76">
            <v>0.10189940571084666</v>
          </cell>
          <cell r="H76">
            <v>3.2398542212968492E-2</v>
          </cell>
          <cell r="J76">
            <v>0.82997791049344094</v>
          </cell>
        </row>
        <row r="77">
          <cell r="C77" t="str">
            <v>Avg of Katy &amp; Waha (42%), Carthage (58%)</v>
          </cell>
          <cell r="D77">
            <v>35.551532531749615</v>
          </cell>
          <cell r="E77">
            <v>0.62986323803882116</v>
          </cell>
          <cell r="F77">
            <v>27.650183150183153</v>
          </cell>
          <cell r="G77">
            <v>9.8277707410167281E-2</v>
          </cell>
          <cell r="H77">
            <v>3.0228673974117555E-2</v>
          </cell>
          <cell r="J77">
            <v>0.83398393973972784</v>
          </cell>
        </row>
        <row r="78">
          <cell r="C78" t="str">
            <v>TRANSCO Z6 (NY)</v>
          </cell>
          <cell r="D78">
            <v>29.921245816605705</v>
          </cell>
          <cell r="E78">
            <v>0.63621683594227196</v>
          </cell>
          <cell r="F78">
            <v>25.593613464848403</v>
          </cell>
          <cell r="G78">
            <v>0.11117337419006779</v>
          </cell>
          <cell r="H78">
            <v>3.6458205648497111E-2</v>
          </cell>
          <cell r="J78">
            <v>0.87161185879573111</v>
          </cell>
        </row>
        <row r="79">
          <cell r="C79" t="str">
            <v>DAWN, ONT.</v>
          </cell>
          <cell r="D79">
            <v>20.598225745112977</v>
          </cell>
          <cell r="E79">
            <v>0.48503978560541855</v>
          </cell>
          <cell r="F79">
            <v>29.123767046206801</v>
          </cell>
          <cell r="G79">
            <v>7.7957537021150047E-2</v>
          </cell>
          <cell r="H79">
            <v>2.7127507319499051E-2</v>
          </cell>
          <cell r="J79">
            <v>0.64987190725631627</v>
          </cell>
        </row>
        <row r="80">
          <cell r="C80" t="str">
            <v>TRANSCO Z6 (NON-NY) (50%), DOMINION SOUTH POINT(50%)</v>
          </cell>
          <cell r="D80">
            <v>30.486063064931777</v>
          </cell>
          <cell r="E80">
            <v>0.59664920174097325</v>
          </cell>
          <cell r="F80">
            <v>28.2412286508672</v>
          </cell>
          <cell r="G80">
            <v>0.10228989820252554</v>
          </cell>
          <cell r="H80">
            <v>3.1107695659266278E-2</v>
          </cell>
          <cell r="J80">
            <v>0.8199671506783085</v>
          </cell>
        </row>
        <row r="81">
          <cell r="C81" t="str">
            <v>TRANSCO Z6 (NON-NY)</v>
          </cell>
          <cell r="D81">
            <v>30.96538975788231</v>
          </cell>
          <cell r="E81">
            <v>0.61974510817079598</v>
          </cell>
          <cell r="F81">
            <v>28.2412286508672</v>
          </cell>
          <cell r="G81">
            <v>0.10746323733204277</v>
          </cell>
          <cell r="H81">
            <v>3.4618538746159278E-2</v>
          </cell>
          <cell r="J81">
            <v>0.86170955019944073</v>
          </cell>
        </row>
        <row r="82">
          <cell r="C82" t="str">
            <v>Texas Eastern, South Texas</v>
          </cell>
          <cell r="D82">
            <v>43.260336897654277</v>
          </cell>
          <cell r="E82">
            <v>0.63551532953398826</v>
          </cell>
          <cell r="F82">
            <v>25.728294190565531</v>
          </cell>
          <cell r="G82">
            <v>0.10111868855768757</v>
          </cell>
          <cell r="H82">
            <v>2.6195690616825702E-2</v>
          </cell>
          <cell r="J82">
            <v>0.83272232408863733</v>
          </cell>
        </row>
        <row r="83">
          <cell r="C83" t="str">
            <v>Transco, Zone 4</v>
          </cell>
          <cell r="D83">
            <v>34.930179017022937</v>
          </cell>
          <cell r="E83">
            <v>0.63566208838304472</v>
          </cell>
          <cell r="F83">
            <v>26.476151860188001</v>
          </cell>
          <cell r="G83">
            <v>0.11105916836745244</v>
          </cell>
          <cell r="H83">
            <v>4.7548583665226546E-2</v>
          </cell>
          <cell r="J83">
            <v>0.8968784986106626</v>
          </cell>
        </row>
        <row r="84">
          <cell r="C84" t="str">
            <v>Northern, demarc (93%), NGPL, Midcontinent (7%)</v>
          </cell>
          <cell r="D84">
            <v>31.882220415731688</v>
          </cell>
          <cell r="E84">
            <v>0.61881546534156739</v>
          </cell>
          <cell r="F84">
            <v>28.270664118490203</v>
          </cell>
          <cell r="G84">
            <v>9.7211069299539821E-2</v>
          </cell>
          <cell r="H84">
            <v>3.4202614413383257E-2</v>
          </cell>
          <cell r="J84">
            <v>0.82674079425052649</v>
          </cell>
        </row>
        <row r="85">
          <cell r="C85" t="str">
            <v>Oneok Ok (OGT)</v>
          </cell>
          <cell r="D85">
            <v>31.190283938030721</v>
          </cell>
          <cell r="E85">
            <v>0.63807843019733423</v>
          </cell>
          <cell r="F85">
            <v>22.266860743423244</v>
          </cell>
          <cell r="G85">
            <v>0.10801405152336097</v>
          </cell>
          <cell r="H85">
            <v>5.7906904115625553E-2</v>
          </cell>
          <cell r="J85">
            <v>0.89204232142465767</v>
          </cell>
        </row>
        <row r="86">
          <cell r="C86" t="str">
            <v>Henry Hub</v>
          </cell>
          <cell r="D86">
            <v>29.463280013628026</v>
          </cell>
          <cell r="E86">
            <v>0.56080948904581041</v>
          </cell>
          <cell r="F86">
            <v>27.740458934721993</v>
          </cell>
          <cell r="G86">
            <v>9.3154855520180435E-2</v>
          </cell>
          <cell r="H86">
            <v>3.6751201590426164E-2</v>
          </cell>
          <cell r="J86">
            <v>0.76788423813146811</v>
          </cell>
        </row>
        <row r="87">
          <cell r="C87" t="str">
            <v>Transco Zone 5, delivered</v>
          </cell>
          <cell r="D87">
            <v>27.849596919972242</v>
          </cell>
          <cell r="E87">
            <v>0.59286672624902437</v>
          </cell>
          <cell r="F87">
            <v>27.227655901555661</v>
          </cell>
          <cell r="G87">
            <v>0.1020588371693596</v>
          </cell>
          <cell r="H87">
            <v>4.0648634518747916E-2</v>
          </cell>
          <cell r="J87">
            <v>0.82424643029698719</v>
          </cell>
        </row>
        <row r="88">
          <cell r="C88" t="str">
            <v>CHICAGO city gates</v>
          </cell>
          <cell r="D88">
            <v>37.359297503444907</v>
          </cell>
          <cell r="E88">
            <v>0.60503572032640651</v>
          </cell>
          <cell r="F88">
            <v>27.358690255527602</v>
          </cell>
          <cell r="G88">
            <v>0.10119979469060469</v>
          </cell>
          <cell r="H88">
            <v>2.6893114574102213E-2</v>
          </cell>
          <cell r="J88">
            <v>0.81649837142350734</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Instructions"/>
      <sheetName val="Main Control"/>
      <sheetName val="Master List"/>
      <sheetName val="Model"/>
      <sheetName val="Cogen Summary"/>
      <sheetName val="Prosym Unit Characteristics"/>
      <sheetName val="LMP"/>
      <sheetName val="EFOR"/>
      <sheetName val="Maintenance"/>
      <sheetName val="Sutter Start Hours"/>
      <sheetName val="164-Corpus Chrisit (no FH)"/>
      <sheetName val="163-Corpus Christi (280kpph FH)"/>
      <sheetName val="162-KIAC merchant"/>
      <sheetName val="161-Morgan 50 kpph blr steam"/>
      <sheetName val="159-Morgan zero BP boiler (ind)"/>
      <sheetName val="158-Morgan 50 kpph BP boiler"/>
      <sheetName val="157-Columbia (2008-04)"/>
      <sheetName val="156-Deer Park (6x1)"/>
      <sheetName val="155-Deer Park (5x1)"/>
      <sheetName val="153-Morgan with aux boiler"/>
      <sheetName val="151-Los Esteros (CC conversion)"/>
      <sheetName val="143-Parlin merchant (no steam)"/>
      <sheetName val="142-Newark merchant (no steam)"/>
      <sheetName val="141-Watsonville"/>
      <sheetName val="117-Greenfield"/>
      <sheetName val="60-Hog Bayou"/>
      <sheetName val="Interco-Contract Capacity"/>
      <sheetName val="Interco-VOM"/>
      <sheetName val="Interco-Availability"/>
      <sheetName val="Interco-App HR"/>
      <sheetName val="Interco-Fuel Price"/>
      <sheetName val="Start cost &amp; VOM adjustment"/>
      <sheetName val="119-Carville Jun 07"/>
      <sheetName val="118-Generic 8500 HR peaker"/>
      <sheetName val="116-Columbia (no contract)"/>
      <sheetName val="115-Baytown (no Bayer)"/>
      <sheetName val="114-Morgan (BPAC steam only)"/>
      <sheetName val="113-Morgan (BPAC energy only)"/>
      <sheetName val="111-Corpus Christi (no CITGO)"/>
      <sheetName val="107-Morgan (no BPAC)"/>
      <sheetName val="106-Pryor 08 CC wo GP"/>
      <sheetName val="105-Pryor 08 CC w GP"/>
      <sheetName val="104-Pryor 08 PW Only"/>
      <sheetName val="103-Greenleaf II"/>
      <sheetName val="102-Greenleaf I"/>
      <sheetName val="101-Morgan TVA proposal"/>
      <sheetName val="99-Sutter (without ST blanket)"/>
      <sheetName val="100-Zion Call Option"/>
      <sheetName val="98-Gilroy Cogen 08"/>
      <sheetName val="97-Decatur before 100 kpph"/>
      <sheetName val="96-Riverside base"/>
      <sheetName val="95-Hillabee"/>
      <sheetName val="94-Newark"/>
      <sheetName val="93-Fremont"/>
      <sheetName val="92-Washington Parish"/>
      <sheetName val="91-Decatur cogen"/>
      <sheetName val="90-Decatur"/>
      <sheetName val="89-Parlin"/>
      <sheetName val="88-Auberndale"/>
      <sheetName val="87-Bethpage 3"/>
      <sheetName val="86-Bethpage Power"/>
      <sheetName val="85-Mankato"/>
      <sheetName val="84-Zion"/>
      <sheetName val="83-Gilroy Peaker"/>
      <sheetName val="82-Blue Spruce"/>
      <sheetName val="81-Rocky Mountain"/>
      <sheetName val="80-Southpoint base only"/>
      <sheetName val="79-Santa Rosa no steam"/>
      <sheetName val="78-Yuba City"/>
      <sheetName val="77-Wolfskill"/>
      <sheetName val="76-Westbrook"/>
      <sheetName val="75-Tiverton"/>
      <sheetName val="74-Rumford"/>
      <sheetName val="73-Rockgen"/>
      <sheetName val="72-Rockgen Contract"/>
      <sheetName val="71-Riverview"/>
      <sheetName val="70-Riverside"/>
      <sheetName val="69-Riverside Contract"/>
      <sheetName val="68-Osprey"/>
      <sheetName val="67-Osprey Cycling"/>
      <sheetName val="66-Ontelaunee"/>
      <sheetName val="65-Los Esteros"/>
      <sheetName val="64-Oneta II"/>
      <sheetName val="63-Oneta I"/>
      <sheetName val="62-Lambie"/>
      <sheetName val="61-King City Peaker"/>
      <sheetName val="59-Goosehaven"/>
      <sheetName val="58-Fox Unit"/>
      <sheetName val="57-Fox"/>
      <sheetName val="56-Feather River"/>
      <sheetName val="55-Dighton"/>
      <sheetName val="54-Creed Unit"/>
      <sheetName val="53-Calgary Unit"/>
      <sheetName val="52-Calgary Canadian"/>
      <sheetName val="51-Broad River"/>
      <sheetName val="50-Bethpage Peaker"/>
      <sheetName val="49-Auburndale"/>
      <sheetName val="48-Aries"/>
      <sheetName val="47-Acadia II"/>
      <sheetName val="46-Acadia II Toll"/>
      <sheetName val="45-Acadia I"/>
      <sheetName val="44-Acadia I Toll"/>
      <sheetName val="43-Freeport call option"/>
      <sheetName val="42-Otay Mesa"/>
      <sheetName val="40-Pasadena II"/>
      <sheetName val="39-Southpoint"/>
      <sheetName val="38-Pastoria II"/>
      <sheetName val="37-Pastoria I"/>
      <sheetName val="36-Metcalf"/>
      <sheetName val="35-Magic Valley"/>
      <sheetName val="34-Hidalgo"/>
      <sheetName val="33-Hermiston"/>
      <sheetName val="32-Goldendale"/>
      <sheetName val="31-Freestone"/>
      <sheetName val="30-Brazos"/>
      <sheetName val="28-29-Florida Options"/>
      <sheetName val="27-KAIC"/>
      <sheetName val="26-Gilroy Cogen"/>
      <sheetName val="24-Sutter (with ST blanket)"/>
      <sheetName val="25-Delta"/>
      <sheetName val="23-Texas City (cycling)"/>
      <sheetName val="22-Texas City (must run)"/>
      <sheetName val="21-Pine Bluff (cycling)"/>
      <sheetName val="20-Pine Bluff (no cycling)"/>
      <sheetName val="19-Auburndale"/>
      <sheetName val="18-Stony Brook"/>
      <sheetName val="17-Los Medanos 08-24"/>
      <sheetName val="16-Los Medanos 06-07"/>
      <sheetName val="15-Pasadena"/>
      <sheetName val="14-Morgan"/>
      <sheetName val="13-Corpus Christi"/>
      <sheetName val="12-Channel"/>
      <sheetName val="11-Clear Lake 2016"/>
      <sheetName val="10-Clear Lake 2007"/>
      <sheetName val="09-Clear Lake 2006"/>
      <sheetName val="07-Deer Park"/>
      <sheetName val="06-Baytown"/>
      <sheetName val="05-Santa Rosa"/>
      <sheetName val="04-Pryor"/>
      <sheetName val="03-Columbia"/>
      <sheetName val="02-Carville"/>
      <sheetName val="01-Carville Jun 06"/>
      <sheetName val="CES Spot Price Mod"/>
      <sheetName val="CES PK Factors"/>
      <sheetName val="CES OP Factors"/>
      <sheetName val="CES WK Factors"/>
      <sheetName val="Prosym Mthly Unit Deliv Fuel Pr"/>
      <sheetName val="Dual Fuel Forward Correlation"/>
      <sheetName val="Dual Fuel Spot Correlation"/>
      <sheetName val="Inflation"/>
      <sheetName val="Interconnect"/>
      <sheetName val="NOx Emission Rate Fuel 1"/>
      <sheetName val="NOx Emission Rate Fuel 2"/>
      <sheetName val="SO2 Emission Rate Fuel 1"/>
      <sheetName val="SO2 Emission Rate Fuel 2"/>
      <sheetName val="Hg Emission Rate Fuel 1"/>
      <sheetName val="Hg Emission Rate Fuel 2"/>
      <sheetName val="CO2 Emission Rate Fuel 1"/>
      <sheetName val="CO2 Emission Rate Fuel 2"/>
      <sheetName val="Capacity Price Region"/>
      <sheetName val="Capacity Price Raw"/>
      <sheetName val="Power Forwards Region"/>
      <sheetName val="Off-Peak Power Forward Factors"/>
      <sheetName val="Off-Peak Power Forward Unit"/>
      <sheetName val="Off-Peak Power Forward Region"/>
      <sheetName val="Wknd Peak Power Forward Factors"/>
      <sheetName val="Wknd Peak Power Forward Unit"/>
      <sheetName val="Wknd Peak Power Forward Region"/>
      <sheetName val="Peak 1-4 Power Forward Factors"/>
      <sheetName val="Peak 1 Power Forward Unit"/>
      <sheetName val="Peak 1 Power Forward Region"/>
      <sheetName val="Peak 2 Power Forward Unit"/>
      <sheetName val="Peak 2 Power Forward Region"/>
      <sheetName val="Peak 3 Power Forward Unit"/>
      <sheetName val="Peak 3 Power Forward Region"/>
      <sheetName val="Peak 4 Power Forward Unit"/>
      <sheetName val="Peak 4 Power Forward Region"/>
      <sheetName val="Fuel 1 Forward Unit"/>
      <sheetName val="Fuel 2 Forward Unit"/>
      <sheetName val="Power Forward Vol Region"/>
      <sheetName val="Forward Gas Vol Region"/>
      <sheetName val="Forward FO1 Vol Region"/>
      <sheetName val="Forward FO2 Vol Region"/>
      <sheetName val="Forward FO6 Vol Region"/>
      <sheetName val="Gas Forward Correlation Region"/>
      <sheetName val="FO1 Forward Correlation Region"/>
      <sheetName val="FO2 Forward Correlation Region"/>
      <sheetName val="FO6 Forward Correlation Region"/>
      <sheetName val="Gas Spot Correlation Region"/>
      <sheetName val="FO1 Spot Correlation Region"/>
      <sheetName val="FO2 Spot Correlation Region"/>
      <sheetName val="FO6 Spot Correlation Region"/>
      <sheetName val="Peak 1 Power Price Process"/>
      <sheetName val="Peak 1 Power Process Region"/>
      <sheetName val="Peak 2 Power Price Process"/>
      <sheetName val="Peak 2 Power Process Region"/>
      <sheetName val="Peak 3 Power Price Process"/>
      <sheetName val="Peak 3 Power Process Region"/>
      <sheetName val="Peak 4 Power Price Process"/>
      <sheetName val="Peak 4 Power Process Region"/>
      <sheetName val="Wknd Peak Power Price Process"/>
      <sheetName val="Wknd Peak Power Process Region"/>
      <sheetName val="Off-Peak Price Process"/>
      <sheetName val="Off-Peak Power Process Region"/>
      <sheetName val="Fuel 1 Price Process"/>
      <sheetName val="Fuel 2 Price Process"/>
      <sheetName val="Gas Price Process Region"/>
      <sheetName val="FO2 Price Process Region"/>
      <sheetName val="FO6 Price Process Region"/>
      <sheetName val="Equilibrium"/>
      <sheetName val="NOx Program States"/>
      <sheetName val="Allowance Costs"/>
    </sheetNames>
    <sheetDataSet>
      <sheetData sheetId="0" refreshError="1"/>
      <sheetData sheetId="1" refreshError="1"/>
      <sheetData sheetId="2">
        <row r="12">
          <cell r="D12">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and Information"/>
      <sheetName val="Contract Values by Entity"/>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Market Prices"/>
      <sheetName val="Forward Prices"/>
      <sheetName val="Monthly Results"/>
      <sheetName val="OH Edison Monthly Results"/>
      <sheetName val="Capacity Prices"/>
      <sheetName val="NEPOOL Ancillary Services"/>
      <sheetName val="Parameters"/>
      <sheetName val="Revisions"/>
      <sheetName val="Year to Year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2003</v>
          </cell>
          <cell r="D3">
            <v>674.4969226133793</v>
          </cell>
          <cell r="E3">
            <v>691.01977660714272</v>
          </cell>
        </row>
        <row r="4">
          <cell r="A4">
            <v>2003</v>
          </cell>
          <cell r="D4">
            <v>0</v>
          </cell>
          <cell r="E4">
            <v>0</v>
          </cell>
        </row>
        <row r="5">
          <cell r="A5">
            <v>2003</v>
          </cell>
          <cell r="D5">
            <v>3426.7899140781328</v>
          </cell>
          <cell r="E5">
            <v>3751.6011674999995</v>
          </cell>
        </row>
        <row r="6">
          <cell r="A6">
            <v>2003</v>
          </cell>
          <cell r="D6">
            <v>3965.8583273192617</v>
          </cell>
          <cell r="E6">
            <v>5132.9614166071433</v>
          </cell>
        </row>
        <row r="7">
          <cell r="A7">
            <v>2003</v>
          </cell>
          <cell r="D7">
            <v>3692.8757320305513</v>
          </cell>
          <cell r="E7">
            <v>4938.1956535714271</v>
          </cell>
        </row>
        <row r="8">
          <cell r="A8">
            <v>2003</v>
          </cell>
          <cell r="D8">
            <v>3782.340431623044</v>
          </cell>
          <cell r="E8">
            <v>4975.7071685714272</v>
          </cell>
        </row>
        <row r="9">
          <cell r="A9">
            <v>2003</v>
          </cell>
          <cell r="D9">
            <v>3825.4529330879582</v>
          </cell>
          <cell r="E9">
            <v>4274.4017732142847</v>
          </cell>
        </row>
        <row r="10">
          <cell r="A10">
            <v>2003</v>
          </cell>
          <cell r="D10">
            <v>4135.6874054222117</v>
          </cell>
          <cell r="E10">
            <v>4377.054139464286</v>
          </cell>
        </row>
        <row r="11">
          <cell r="A11">
            <v>2004</v>
          </cell>
          <cell r="D11">
            <v>0</v>
          </cell>
          <cell r="E11">
            <v>0</v>
          </cell>
        </row>
        <row r="12">
          <cell r="A12">
            <v>2004</v>
          </cell>
          <cell r="D12">
            <v>0</v>
          </cell>
          <cell r="E12">
            <v>0</v>
          </cell>
        </row>
        <row r="13">
          <cell r="A13">
            <v>2004</v>
          </cell>
          <cell r="D13">
            <v>0</v>
          </cell>
          <cell r="E13">
            <v>0</v>
          </cell>
        </row>
        <row r="14">
          <cell r="A14">
            <v>2004</v>
          </cell>
          <cell r="D14">
            <v>0</v>
          </cell>
          <cell r="E14">
            <v>0</v>
          </cell>
        </row>
        <row r="15">
          <cell r="A15">
            <v>2004</v>
          </cell>
          <cell r="D15">
            <v>0</v>
          </cell>
          <cell r="E15">
            <v>0</v>
          </cell>
        </row>
        <row r="16">
          <cell r="A16">
            <v>2004</v>
          </cell>
          <cell r="D16">
            <v>0</v>
          </cell>
          <cell r="E16">
            <v>0</v>
          </cell>
        </row>
        <row r="17">
          <cell r="A17">
            <v>2004</v>
          </cell>
          <cell r="D17">
            <v>515.14046414448978</v>
          </cell>
          <cell r="E17">
            <v>531.40983220535713</v>
          </cell>
        </row>
        <row r="18">
          <cell r="A18">
            <v>2004</v>
          </cell>
          <cell r="D18">
            <v>3577.3677244239429</v>
          </cell>
          <cell r="E18">
            <v>4131.5459580758934</v>
          </cell>
        </row>
        <row r="19">
          <cell r="A19">
            <v>2004</v>
          </cell>
          <cell r="D19">
            <v>2856.4408158551291</v>
          </cell>
          <cell r="E19">
            <v>3166.538423035714</v>
          </cell>
        </row>
        <row r="20">
          <cell r="A20">
            <v>2004</v>
          </cell>
          <cell r="D20">
            <v>3413.5832471506269</v>
          </cell>
          <cell r="E20">
            <v>3670.1463238169631</v>
          </cell>
        </row>
        <row r="21">
          <cell r="A21">
            <v>2004</v>
          </cell>
          <cell r="D21">
            <v>3450.8356482726358</v>
          </cell>
          <cell r="E21">
            <v>3750.3946747767859</v>
          </cell>
        </row>
        <row r="22">
          <cell r="A22">
            <v>2004</v>
          </cell>
          <cell r="D22">
            <v>3196.2302770275901</v>
          </cell>
          <cell r="E22">
            <v>3339.1907586473217</v>
          </cell>
        </row>
        <row r="23">
          <cell r="A23">
            <v>2005</v>
          </cell>
          <cell r="D23">
            <v>557.65243232289436</v>
          </cell>
          <cell r="E23">
            <v>566.37963993437495</v>
          </cell>
        </row>
        <row r="24">
          <cell r="A24">
            <v>2005</v>
          </cell>
          <cell r="D24">
            <v>0</v>
          </cell>
          <cell r="E24">
            <v>0</v>
          </cell>
        </row>
        <row r="25">
          <cell r="A25">
            <v>2005</v>
          </cell>
          <cell r="D25">
            <v>0</v>
          </cell>
          <cell r="E25">
            <v>0</v>
          </cell>
        </row>
        <row r="26">
          <cell r="A26">
            <v>2005</v>
          </cell>
          <cell r="D26">
            <v>0</v>
          </cell>
          <cell r="E26">
            <v>0</v>
          </cell>
        </row>
        <row r="27">
          <cell r="A27">
            <v>2005</v>
          </cell>
          <cell r="D27">
            <v>0</v>
          </cell>
          <cell r="E27">
            <v>0</v>
          </cell>
        </row>
        <row r="28">
          <cell r="A28">
            <v>2005</v>
          </cell>
          <cell r="D28">
            <v>0</v>
          </cell>
          <cell r="E28">
            <v>0</v>
          </cell>
        </row>
        <row r="29">
          <cell r="A29">
            <v>2005</v>
          </cell>
          <cell r="D29">
            <v>950.09933615829516</v>
          </cell>
          <cell r="E29">
            <v>976.57764022310255</v>
          </cell>
        </row>
        <row r="30">
          <cell r="A30">
            <v>2005</v>
          </cell>
          <cell r="D30">
            <v>3299.2164611011053</v>
          </cell>
          <cell r="E30">
            <v>3832.6338888191967</v>
          </cell>
        </row>
        <row r="31">
          <cell r="A31">
            <v>2005</v>
          </cell>
          <cell r="D31">
            <v>2635.3495464532771</v>
          </cell>
          <cell r="E31">
            <v>2913.2712859687495</v>
          </cell>
        </row>
        <row r="32">
          <cell r="A32">
            <v>2005</v>
          </cell>
          <cell r="D32">
            <v>3149.6512329540806</v>
          </cell>
          <cell r="E32">
            <v>3414.4679363357136</v>
          </cell>
        </row>
        <row r="33">
          <cell r="A33">
            <v>2005</v>
          </cell>
          <cell r="D33">
            <v>3182.6235482996426</v>
          </cell>
          <cell r="E33">
            <v>3559.0207494910705</v>
          </cell>
        </row>
        <row r="34">
          <cell r="A34">
            <v>2005</v>
          </cell>
          <cell r="D34">
            <v>2946.5360926405015</v>
          </cell>
          <cell r="E34">
            <v>3077.3306805272318</v>
          </cell>
        </row>
        <row r="35">
          <cell r="A35">
            <v>2006</v>
          </cell>
          <cell r="D35">
            <v>513.87088194162959</v>
          </cell>
          <cell r="E35">
            <v>539.94388099472928</v>
          </cell>
        </row>
        <row r="36">
          <cell r="A36">
            <v>2006</v>
          </cell>
          <cell r="D36">
            <v>0</v>
          </cell>
          <cell r="E36">
            <v>0</v>
          </cell>
        </row>
        <row r="37">
          <cell r="A37">
            <v>2006</v>
          </cell>
          <cell r="D37">
            <v>0</v>
          </cell>
          <cell r="E37">
            <v>0</v>
          </cell>
        </row>
        <row r="38">
          <cell r="A38">
            <v>2006</v>
          </cell>
          <cell r="D38">
            <v>0</v>
          </cell>
          <cell r="E38">
            <v>0</v>
          </cell>
        </row>
        <row r="39">
          <cell r="A39">
            <v>2006</v>
          </cell>
          <cell r="D39">
            <v>0</v>
          </cell>
          <cell r="E39">
            <v>0</v>
          </cell>
        </row>
        <row r="40">
          <cell r="A40">
            <v>2006</v>
          </cell>
          <cell r="D40">
            <v>0</v>
          </cell>
          <cell r="E40">
            <v>0</v>
          </cell>
        </row>
        <row r="41">
          <cell r="A41">
            <v>2006</v>
          </cell>
          <cell r="D41">
            <v>2764.2787074132084</v>
          </cell>
          <cell r="E41">
            <v>2936.8874573762046</v>
          </cell>
        </row>
        <row r="42">
          <cell r="A42">
            <v>2006</v>
          </cell>
          <cell r="D42">
            <v>3199.7838496252502</v>
          </cell>
          <cell r="E42">
            <v>4156.5788065997058</v>
          </cell>
        </row>
        <row r="43">
          <cell r="A43">
            <v>2006</v>
          </cell>
          <cell r="D43">
            <v>2556.4508830381128</v>
          </cell>
          <cell r="E43">
            <v>3068.8445670241058</v>
          </cell>
        </row>
        <row r="44">
          <cell r="A44">
            <v>2006</v>
          </cell>
          <cell r="D44">
            <v>3055.5028979023964</v>
          </cell>
          <cell r="E44">
            <v>3380.1583252502392</v>
          </cell>
        </row>
        <row r="45">
          <cell r="A45">
            <v>2006</v>
          </cell>
          <cell r="D45">
            <v>3086.7576348333778</v>
          </cell>
          <cell r="E45">
            <v>3414.0372127770352</v>
          </cell>
        </row>
        <row r="46">
          <cell r="A46">
            <v>2006</v>
          </cell>
          <cell r="D46">
            <v>3333.302713962431</v>
          </cell>
          <cell r="E46">
            <v>3496.9034898460818</v>
          </cell>
        </row>
        <row r="47">
          <cell r="A47">
            <v>2007</v>
          </cell>
          <cell r="D47">
            <v>0</v>
          </cell>
          <cell r="E47">
            <v>0</v>
          </cell>
        </row>
        <row r="48">
          <cell r="A48">
            <v>2007</v>
          </cell>
          <cell r="D48">
            <v>0</v>
          </cell>
          <cell r="E48">
            <v>0</v>
          </cell>
        </row>
        <row r="49">
          <cell r="A49">
            <v>2007</v>
          </cell>
          <cell r="D49">
            <v>0</v>
          </cell>
          <cell r="E49">
            <v>0</v>
          </cell>
        </row>
        <row r="50">
          <cell r="A50">
            <v>2007</v>
          </cell>
          <cell r="D50">
            <v>0</v>
          </cell>
          <cell r="E50">
            <v>0</v>
          </cell>
        </row>
        <row r="51">
          <cell r="A51">
            <v>2007</v>
          </cell>
          <cell r="D51">
            <v>0</v>
          </cell>
          <cell r="E51">
            <v>0</v>
          </cell>
        </row>
        <row r="52">
          <cell r="A52">
            <v>2007</v>
          </cell>
          <cell r="D52">
            <v>0</v>
          </cell>
          <cell r="E52">
            <v>0</v>
          </cell>
        </row>
        <row r="53">
          <cell r="A53">
            <v>2007</v>
          </cell>
          <cell r="D53">
            <v>3116.3757081523586</v>
          </cell>
          <cell r="E53">
            <v>3415.2663019261349</v>
          </cell>
        </row>
        <row r="54">
          <cell r="A54">
            <v>2007</v>
          </cell>
          <cell r="D54">
            <v>3092.1636204755605</v>
          </cell>
          <cell r="E54">
            <v>4035.5561592993363</v>
          </cell>
        </row>
        <row r="55">
          <cell r="A55">
            <v>2007</v>
          </cell>
          <cell r="D55">
            <v>2882.88274380558</v>
          </cell>
          <cell r="E55">
            <v>3577.6177476793368</v>
          </cell>
        </row>
        <row r="56">
          <cell r="A56">
            <v>2007</v>
          </cell>
          <cell r="D56">
            <v>2531.6423626126739</v>
          </cell>
          <cell r="E56">
            <v>2993.2280224422871</v>
          </cell>
        </row>
        <row r="57">
          <cell r="A57">
            <v>2007</v>
          </cell>
          <cell r="D57">
            <v>2982.9964848225682</v>
          </cell>
          <cell r="E57">
            <v>3432.7587861054812</v>
          </cell>
        </row>
        <row r="58">
          <cell r="A58">
            <v>2007</v>
          </cell>
          <cell r="D58">
            <v>1840.2328991335241</v>
          </cell>
          <cell r="E58">
            <v>1882.2549814334036</v>
          </cell>
        </row>
        <row r="59">
          <cell r="A59">
            <v>2008</v>
          </cell>
          <cell r="D59">
            <v>1924.6665496805886</v>
          </cell>
          <cell r="E59">
            <v>2029.4360551232169</v>
          </cell>
        </row>
        <row r="60">
          <cell r="A60">
            <v>2008</v>
          </cell>
          <cell r="D60">
            <v>0</v>
          </cell>
          <cell r="E60">
            <v>0</v>
          </cell>
        </row>
        <row r="61">
          <cell r="A61">
            <v>2008</v>
          </cell>
          <cell r="D61">
            <v>561.01090919180865</v>
          </cell>
          <cell r="E61">
            <v>572.80592872464445</v>
          </cell>
        </row>
        <row r="62">
          <cell r="A62">
            <v>2008</v>
          </cell>
          <cell r="D62">
            <v>0</v>
          </cell>
          <cell r="E62">
            <v>0</v>
          </cell>
        </row>
      </sheetData>
      <sheetData sheetId="12" refreshError="1">
        <row r="3">
          <cell r="A3">
            <v>2003</v>
          </cell>
          <cell r="C3">
            <v>0</v>
          </cell>
          <cell r="D3">
            <v>0</v>
          </cell>
          <cell r="E3">
            <v>0</v>
          </cell>
        </row>
        <row r="4">
          <cell r="A4">
            <v>2003</v>
          </cell>
          <cell r="C4">
            <v>0</v>
          </cell>
          <cell r="D4">
            <v>0</v>
          </cell>
          <cell r="E4">
            <v>0</v>
          </cell>
        </row>
        <row r="5">
          <cell r="A5">
            <v>2003</v>
          </cell>
          <cell r="C5">
            <v>0</v>
          </cell>
          <cell r="D5">
            <v>0</v>
          </cell>
          <cell r="E5">
            <v>0</v>
          </cell>
        </row>
        <row r="6">
          <cell r="A6">
            <v>2003</v>
          </cell>
          <cell r="C6">
            <v>664.28571428571433</v>
          </cell>
          <cell r="D6">
            <v>46.655093270932568</v>
          </cell>
          <cell r="E6">
            <v>47.385714285714286</v>
          </cell>
        </row>
        <row r="7">
          <cell r="A7">
            <v>2003</v>
          </cell>
          <cell r="C7">
            <v>642.85714285714289</v>
          </cell>
          <cell r="D7">
            <v>43.384038945177167</v>
          </cell>
          <cell r="E7">
            <v>44.184642857142855</v>
          </cell>
        </row>
        <row r="8">
          <cell r="A8">
            <v>2003</v>
          </cell>
          <cell r="C8">
            <v>0</v>
          </cell>
          <cell r="D8">
            <v>0</v>
          </cell>
          <cell r="E8">
            <v>0</v>
          </cell>
        </row>
        <row r="9">
          <cell r="A9">
            <v>2003</v>
          </cell>
          <cell r="C9">
            <v>0</v>
          </cell>
          <cell r="D9">
            <v>0</v>
          </cell>
          <cell r="E9">
            <v>0</v>
          </cell>
        </row>
        <row r="10">
          <cell r="A10">
            <v>2003</v>
          </cell>
          <cell r="C10">
            <v>0</v>
          </cell>
          <cell r="D10">
            <v>0</v>
          </cell>
          <cell r="E10">
            <v>0</v>
          </cell>
        </row>
        <row r="11">
          <cell r="A11">
            <v>2004</v>
          </cell>
          <cell r="C11">
            <v>0</v>
          </cell>
          <cell r="D11">
            <v>0</v>
          </cell>
          <cell r="E11">
            <v>0</v>
          </cell>
        </row>
        <row r="12">
          <cell r="A12">
            <v>2004</v>
          </cell>
          <cell r="C12">
            <v>0</v>
          </cell>
          <cell r="D12">
            <v>0</v>
          </cell>
          <cell r="E12">
            <v>0</v>
          </cell>
        </row>
        <row r="13">
          <cell r="A13">
            <v>2004</v>
          </cell>
          <cell r="C13">
            <v>0</v>
          </cell>
          <cell r="D13">
            <v>0</v>
          </cell>
          <cell r="E13">
            <v>0</v>
          </cell>
        </row>
        <row r="14">
          <cell r="A14">
            <v>2004</v>
          </cell>
          <cell r="C14">
            <v>0</v>
          </cell>
          <cell r="D14">
            <v>0</v>
          </cell>
          <cell r="E14">
            <v>0</v>
          </cell>
        </row>
        <row r="15">
          <cell r="A15">
            <v>2004</v>
          </cell>
          <cell r="C15">
            <v>0</v>
          </cell>
          <cell r="D15">
            <v>0</v>
          </cell>
          <cell r="E15">
            <v>0</v>
          </cell>
        </row>
        <row r="16">
          <cell r="A16">
            <v>2004</v>
          </cell>
          <cell r="C16">
            <v>0</v>
          </cell>
          <cell r="D16">
            <v>0</v>
          </cell>
          <cell r="E16">
            <v>0</v>
          </cell>
        </row>
        <row r="17">
          <cell r="A17">
            <v>2004</v>
          </cell>
          <cell r="C17">
            <v>0</v>
          </cell>
          <cell r="D17">
            <v>0</v>
          </cell>
          <cell r="E17">
            <v>0</v>
          </cell>
        </row>
        <row r="18">
          <cell r="A18">
            <v>2004</v>
          </cell>
          <cell r="C18">
            <v>0</v>
          </cell>
          <cell r="D18">
            <v>0</v>
          </cell>
          <cell r="E18">
            <v>0</v>
          </cell>
        </row>
        <row r="19">
          <cell r="A19">
            <v>2004</v>
          </cell>
          <cell r="C19">
            <v>0</v>
          </cell>
          <cell r="D19">
            <v>0</v>
          </cell>
          <cell r="E19">
            <v>0</v>
          </cell>
        </row>
        <row r="20">
          <cell r="A20">
            <v>2004</v>
          </cell>
          <cell r="C20">
            <v>0</v>
          </cell>
          <cell r="D20">
            <v>0</v>
          </cell>
          <cell r="E20">
            <v>0</v>
          </cell>
        </row>
        <row r="21">
          <cell r="A21">
            <v>2004</v>
          </cell>
          <cell r="C21">
            <v>0</v>
          </cell>
          <cell r="D21">
            <v>0</v>
          </cell>
          <cell r="E21">
            <v>0</v>
          </cell>
        </row>
        <row r="22">
          <cell r="A22">
            <v>2004</v>
          </cell>
          <cell r="C22">
            <v>0</v>
          </cell>
          <cell r="D22">
            <v>0</v>
          </cell>
          <cell r="E22">
            <v>0</v>
          </cell>
        </row>
        <row r="23">
          <cell r="A23">
            <v>2005</v>
          </cell>
          <cell r="C23">
            <v>0</v>
          </cell>
          <cell r="D23">
            <v>0</v>
          </cell>
          <cell r="E23">
            <v>0</v>
          </cell>
        </row>
        <row r="24">
          <cell r="A24">
            <v>2005</v>
          </cell>
          <cell r="C24">
            <v>0</v>
          </cell>
          <cell r="D24">
            <v>0</v>
          </cell>
          <cell r="E24">
            <v>0</v>
          </cell>
        </row>
        <row r="25">
          <cell r="A25">
            <v>2005</v>
          </cell>
          <cell r="C25">
            <v>0</v>
          </cell>
          <cell r="D25">
            <v>0</v>
          </cell>
          <cell r="E25">
            <v>0</v>
          </cell>
        </row>
        <row r="26">
          <cell r="A26">
            <v>2005</v>
          </cell>
          <cell r="C26">
            <v>0</v>
          </cell>
          <cell r="D26">
            <v>0</v>
          </cell>
          <cell r="E26">
            <v>0</v>
          </cell>
        </row>
        <row r="27">
          <cell r="A27">
            <v>2005</v>
          </cell>
          <cell r="C27">
            <v>0</v>
          </cell>
          <cell r="D27">
            <v>0</v>
          </cell>
          <cell r="E27">
            <v>0</v>
          </cell>
        </row>
        <row r="28">
          <cell r="A28">
            <v>2005</v>
          </cell>
          <cell r="C28">
            <v>0</v>
          </cell>
          <cell r="D28">
            <v>0</v>
          </cell>
          <cell r="E28">
            <v>0</v>
          </cell>
        </row>
        <row r="29">
          <cell r="A29">
            <v>2005</v>
          </cell>
          <cell r="C29">
            <v>0</v>
          </cell>
          <cell r="D29">
            <v>0</v>
          </cell>
          <cell r="E29">
            <v>0</v>
          </cell>
        </row>
        <row r="30">
          <cell r="A30">
            <v>2005</v>
          </cell>
          <cell r="C30">
            <v>0</v>
          </cell>
          <cell r="D30">
            <v>0</v>
          </cell>
          <cell r="E30">
            <v>0</v>
          </cell>
        </row>
        <row r="31">
          <cell r="A31">
            <v>2005</v>
          </cell>
          <cell r="C31">
            <v>0</v>
          </cell>
          <cell r="D31">
            <v>0</v>
          </cell>
          <cell r="E31">
            <v>0</v>
          </cell>
        </row>
        <row r="32">
          <cell r="A32">
            <v>2005</v>
          </cell>
          <cell r="C32">
            <v>0</v>
          </cell>
          <cell r="D32">
            <v>0</v>
          </cell>
          <cell r="E32">
            <v>0</v>
          </cell>
        </row>
        <row r="33">
          <cell r="A33">
            <v>2005</v>
          </cell>
          <cell r="C33">
            <v>0</v>
          </cell>
          <cell r="D33">
            <v>0</v>
          </cell>
          <cell r="E33">
            <v>0</v>
          </cell>
        </row>
        <row r="34">
          <cell r="A34">
            <v>2005</v>
          </cell>
          <cell r="C34">
            <v>0</v>
          </cell>
          <cell r="D34">
            <v>0</v>
          </cell>
          <cell r="E34">
            <v>0</v>
          </cell>
        </row>
        <row r="35">
          <cell r="A35">
            <v>2006</v>
          </cell>
          <cell r="C35">
            <v>0</v>
          </cell>
          <cell r="D35">
            <v>0</v>
          </cell>
          <cell r="E35">
            <v>0</v>
          </cell>
        </row>
        <row r="36">
          <cell r="A36">
            <v>2006</v>
          </cell>
          <cell r="C36">
            <v>0</v>
          </cell>
          <cell r="D36">
            <v>0</v>
          </cell>
          <cell r="E36">
            <v>0</v>
          </cell>
        </row>
        <row r="37">
          <cell r="A37">
            <v>2006</v>
          </cell>
          <cell r="C37">
            <v>0</v>
          </cell>
          <cell r="D37">
            <v>0</v>
          </cell>
          <cell r="E37">
            <v>0</v>
          </cell>
        </row>
        <row r="38">
          <cell r="A38">
            <v>2006</v>
          </cell>
          <cell r="C38">
            <v>0</v>
          </cell>
          <cell r="D38">
            <v>0</v>
          </cell>
          <cell r="E38">
            <v>0</v>
          </cell>
        </row>
        <row r="39">
          <cell r="A39">
            <v>2006</v>
          </cell>
          <cell r="C39">
            <v>0</v>
          </cell>
          <cell r="D39">
            <v>0</v>
          </cell>
          <cell r="E39">
            <v>0</v>
          </cell>
        </row>
        <row r="40">
          <cell r="A40">
            <v>2006</v>
          </cell>
          <cell r="C40">
            <v>0</v>
          </cell>
          <cell r="D40">
            <v>0</v>
          </cell>
          <cell r="E40">
            <v>0</v>
          </cell>
        </row>
        <row r="41">
          <cell r="A41">
            <v>2006</v>
          </cell>
          <cell r="C41">
            <v>0</v>
          </cell>
          <cell r="D41">
            <v>0</v>
          </cell>
          <cell r="E41">
            <v>0</v>
          </cell>
        </row>
        <row r="42">
          <cell r="A42">
            <v>2006</v>
          </cell>
          <cell r="C42">
            <v>1328.5714285714287</v>
          </cell>
          <cell r="D42">
            <v>74.45617388632914</v>
          </cell>
          <cell r="E42">
            <v>76.282142857142873</v>
          </cell>
        </row>
        <row r="43">
          <cell r="A43">
            <v>2006</v>
          </cell>
          <cell r="C43">
            <v>0</v>
          </cell>
          <cell r="D43">
            <v>0</v>
          </cell>
          <cell r="E43">
            <v>0</v>
          </cell>
        </row>
        <row r="44">
          <cell r="A44">
            <v>2006</v>
          </cell>
          <cell r="C44">
            <v>0</v>
          </cell>
          <cell r="D44">
            <v>0</v>
          </cell>
          <cell r="E44">
            <v>0</v>
          </cell>
        </row>
        <row r="45">
          <cell r="A45">
            <v>2006</v>
          </cell>
          <cell r="C45">
            <v>0</v>
          </cell>
          <cell r="D45">
            <v>0</v>
          </cell>
          <cell r="E45">
            <v>0</v>
          </cell>
        </row>
        <row r="46">
          <cell r="A46">
            <v>2006</v>
          </cell>
          <cell r="C46">
            <v>0</v>
          </cell>
          <cell r="D46">
            <v>0</v>
          </cell>
          <cell r="E46">
            <v>0</v>
          </cell>
        </row>
        <row r="47">
          <cell r="A47">
            <v>2007</v>
          </cell>
          <cell r="C47">
            <v>0</v>
          </cell>
          <cell r="D47">
            <v>0</v>
          </cell>
          <cell r="E47">
            <v>0</v>
          </cell>
        </row>
        <row r="48">
          <cell r="A48">
            <v>2007</v>
          </cell>
          <cell r="C48">
            <v>0</v>
          </cell>
          <cell r="D48">
            <v>0</v>
          </cell>
          <cell r="E48">
            <v>0</v>
          </cell>
        </row>
        <row r="49">
          <cell r="A49">
            <v>2007</v>
          </cell>
          <cell r="C49">
            <v>0</v>
          </cell>
          <cell r="D49">
            <v>0</v>
          </cell>
          <cell r="E49">
            <v>0</v>
          </cell>
        </row>
        <row r="50">
          <cell r="A50">
            <v>2007</v>
          </cell>
          <cell r="C50">
            <v>0</v>
          </cell>
          <cell r="D50">
            <v>0</v>
          </cell>
          <cell r="E50">
            <v>0</v>
          </cell>
        </row>
        <row r="51">
          <cell r="A51">
            <v>2007</v>
          </cell>
          <cell r="C51">
            <v>0</v>
          </cell>
          <cell r="D51">
            <v>0</v>
          </cell>
          <cell r="E51">
            <v>0</v>
          </cell>
        </row>
        <row r="52">
          <cell r="A52">
            <v>2007</v>
          </cell>
          <cell r="C52">
            <v>0</v>
          </cell>
          <cell r="D52">
            <v>0</v>
          </cell>
          <cell r="E52">
            <v>0</v>
          </cell>
        </row>
        <row r="53">
          <cell r="A53">
            <v>2007</v>
          </cell>
          <cell r="C53">
            <v>0</v>
          </cell>
          <cell r="D53">
            <v>0</v>
          </cell>
          <cell r="E53">
            <v>0</v>
          </cell>
        </row>
        <row r="54">
          <cell r="A54">
            <v>2007</v>
          </cell>
          <cell r="C54">
            <v>664.28571428571433</v>
          </cell>
          <cell r="D54">
            <v>35.88316930529659</v>
          </cell>
          <cell r="E54">
            <v>38.328178571428573</v>
          </cell>
        </row>
        <row r="55">
          <cell r="A55">
            <v>2007</v>
          </cell>
          <cell r="C55">
            <v>0</v>
          </cell>
          <cell r="D55">
            <v>0</v>
          </cell>
          <cell r="E55">
            <v>0</v>
          </cell>
        </row>
        <row r="56">
          <cell r="A56">
            <v>2007</v>
          </cell>
          <cell r="C56">
            <v>0</v>
          </cell>
          <cell r="D56">
            <v>0</v>
          </cell>
          <cell r="E56">
            <v>0</v>
          </cell>
        </row>
        <row r="57">
          <cell r="A57">
            <v>2007</v>
          </cell>
          <cell r="C57">
            <v>0</v>
          </cell>
          <cell r="D57">
            <v>0</v>
          </cell>
          <cell r="E57">
            <v>0</v>
          </cell>
        </row>
        <row r="58">
          <cell r="A58">
            <v>2007</v>
          </cell>
          <cell r="C58">
            <v>0</v>
          </cell>
          <cell r="D58">
            <v>0</v>
          </cell>
          <cell r="E58">
            <v>0</v>
          </cell>
        </row>
        <row r="59">
          <cell r="A59">
            <v>2008</v>
          </cell>
          <cell r="C59">
            <v>0</v>
          </cell>
          <cell r="D59">
            <v>0</v>
          </cell>
          <cell r="E59">
            <v>0</v>
          </cell>
        </row>
        <row r="60">
          <cell r="A60">
            <v>2008</v>
          </cell>
          <cell r="C60">
            <v>0</v>
          </cell>
          <cell r="D60">
            <v>0</v>
          </cell>
          <cell r="E60">
            <v>0</v>
          </cell>
        </row>
        <row r="61">
          <cell r="A61">
            <v>2008</v>
          </cell>
          <cell r="C61">
            <v>0</v>
          </cell>
          <cell r="D61">
            <v>0</v>
          </cell>
          <cell r="E61">
            <v>0</v>
          </cell>
        </row>
        <row r="62">
          <cell r="A62">
            <v>2008</v>
          </cell>
          <cell r="C62">
            <v>0</v>
          </cell>
          <cell r="D62">
            <v>0</v>
          </cell>
          <cell r="E62">
            <v>0</v>
          </cell>
        </row>
      </sheetData>
      <sheetData sheetId="13" refreshError="1">
        <row r="54">
          <cell r="B54">
            <v>0.5</v>
          </cell>
        </row>
      </sheetData>
      <sheetData sheetId="14" refreshError="1"/>
      <sheetData sheetId="15" refreshError="1"/>
      <sheetData sheetId="16" refreshError="1"/>
      <sheetData sheetId="17" refreshError="1"/>
      <sheetData sheetId="18" refreshError="1">
        <row r="4">
          <cell r="E4">
            <v>1.0506249999999999</v>
          </cell>
        </row>
        <row r="227">
          <cell r="F227">
            <v>424687.24460852309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45">
          <cell r="D45">
            <v>0.03</v>
          </cell>
        </row>
      </sheetData>
      <sheetData sheetId="58" refreshError="1"/>
      <sheetData sheetId="59" refreshError="1">
        <row r="45">
          <cell r="D45">
            <v>7.0000000000000007E-2</v>
          </cell>
        </row>
      </sheetData>
      <sheetData sheetId="60" refreshError="1"/>
      <sheetData sheetId="61" refreshError="1">
        <row r="44">
          <cell r="D44">
            <v>7.0000000000000007E-2</v>
          </cell>
        </row>
      </sheetData>
      <sheetData sheetId="62" refreshError="1"/>
      <sheetData sheetId="63" refreshError="1">
        <row r="47">
          <cell r="D47">
            <v>7.0000000000000007E-2</v>
          </cell>
        </row>
      </sheetData>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2">
          <cell r="A2" t="str">
            <v>--</v>
          </cell>
          <cell r="V2">
            <v>0</v>
          </cell>
        </row>
        <row r="3">
          <cell r="A3" t="str">
            <v>--</v>
          </cell>
          <cell r="V3">
            <v>0</v>
          </cell>
        </row>
        <row r="4">
          <cell r="A4" t="str">
            <v>--</v>
          </cell>
          <cell r="V4">
            <v>0</v>
          </cell>
        </row>
        <row r="5">
          <cell r="A5" t="str">
            <v>m_zeeland 1-2003-4</v>
          </cell>
          <cell r="G5">
            <v>0</v>
          </cell>
          <cell r="H5">
            <v>239.04</v>
          </cell>
          <cell r="S5">
            <v>0</v>
          </cell>
          <cell r="V5">
            <v>0</v>
          </cell>
        </row>
        <row r="6">
          <cell r="A6" t="str">
            <v>m_zeeland 1-2003-5</v>
          </cell>
          <cell r="G6">
            <v>1.47</v>
          </cell>
          <cell r="H6">
            <v>247.01</v>
          </cell>
          <cell r="S6">
            <v>0.2555</v>
          </cell>
          <cell r="V6">
            <v>105.95</v>
          </cell>
        </row>
        <row r="7">
          <cell r="A7" t="str">
            <v>m_zeeland 1-2003-6</v>
          </cell>
          <cell r="G7">
            <v>5.07</v>
          </cell>
          <cell r="H7">
            <v>213.12</v>
          </cell>
          <cell r="S7">
            <v>0.24729999999999999</v>
          </cell>
          <cell r="V7">
            <v>387.36</v>
          </cell>
        </row>
        <row r="8">
          <cell r="A8" t="str">
            <v>m_zeeland 1-2003-7</v>
          </cell>
          <cell r="G8">
            <v>0</v>
          </cell>
          <cell r="H8">
            <v>220.22</v>
          </cell>
          <cell r="S8">
            <v>0</v>
          </cell>
          <cell r="V8">
            <v>0</v>
          </cell>
        </row>
        <row r="9">
          <cell r="A9" t="str">
            <v>m_zeeland 1-2003-8</v>
          </cell>
          <cell r="G9">
            <v>15.73</v>
          </cell>
          <cell r="H9">
            <v>220.22</v>
          </cell>
          <cell r="S9">
            <v>9.1126000000000005</v>
          </cell>
          <cell r="V9">
            <v>1157.1199999999999</v>
          </cell>
        </row>
        <row r="10">
          <cell r="A10" t="str">
            <v>m_zeeland 1-2003-9</v>
          </cell>
          <cell r="G10">
            <v>0</v>
          </cell>
          <cell r="H10">
            <v>213.12</v>
          </cell>
          <cell r="S10">
            <v>0</v>
          </cell>
          <cell r="V10">
            <v>0</v>
          </cell>
        </row>
        <row r="11">
          <cell r="A11" t="str">
            <v>m_zeeland 1-2003-10</v>
          </cell>
          <cell r="G11">
            <v>0</v>
          </cell>
          <cell r="H11">
            <v>247.01</v>
          </cell>
          <cell r="S11">
            <v>0</v>
          </cell>
          <cell r="V11">
            <v>0</v>
          </cell>
        </row>
        <row r="12">
          <cell r="A12" t="str">
            <v>m_zeeland 1-2003-11</v>
          </cell>
          <cell r="G12">
            <v>2.85</v>
          </cell>
          <cell r="H12">
            <v>239.04</v>
          </cell>
          <cell r="S12">
            <v>4.5330000000000004</v>
          </cell>
          <cell r="V12">
            <v>226.34</v>
          </cell>
        </row>
        <row r="13">
          <cell r="A13" t="str">
            <v>m_zeeland 1-2003-12</v>
          </cell>
          <cell r="G13">
            <v>5.88</v>
          </cell>
          <cell r="H13">
            <v>247.01</v>
          </cell>
          <cell r="S13">
            <v>13.5412</v>
          </cell>
          <cell r="V13">
            <v>450.5</v>
          </cell>
        </row>
        <row r="14">
          <cell r="A14" t="str">
            <v>m_zeeland 1-2004-1</v>
          </cell>
          <cell r="G14">
            <v>8.82</v>
          </cell>
          <cell r="H14">
            <v>247.01</v>
          </cell>
          <cell r="S14">
            <v>13.5412</v>
          </cell>
          <cell r="V14">
            <v>549.79999999999995</v>
          </cell>
        </row>
        <row r="15">
          <cell r="A15" t="str">
            <v>m_zeeland 1-2004-2</v>
          </cell>
          <cell r="G15">
            <v>2.66</v>
          </cell>
          <cell r="H15">
            <v>223.1</v>
          </cell>
          <cell r="S15">
            <v>4.2308000000000003</v>
          </cell>
          <cell r="V15">
            <v>210.49</v>
          </cell>
        </row>
        <row r="16">
          <cell r="A16" t="str">
            <v>m_zeeland 1-2004-3</v>
          </cell>
          <cell r="G16">
            <v>0</v>
          </cell>
          <cell r="H16">
            <v>247.01</v>
          </cell>
          <cell r="S16">
            <v>0</v>
          </cell>
          <cell r="V16">
            <v>0</v>
          </cell>
        </row>
        <row r="17">
          <cell r="A17" t="str">
            <v>m_zeeland 1-2004-4</v>
          </cell>
          <cell r="G17">
            <v>0</v>
          </cell>
          <cell r="H17">
            <v>239.04</v>
          </cell>
          <cell r="S17">
            <v>0</v>
          </cell>
          <cell r="V17">
            <v>0</v>
          </cell>
        </row>
        <row r="18">
          <cell r="A18" t="str">
            <v>m_zeeland 1-2004-5</v>
          </cell>
          <cell r="G18">
            <v>1.47</v>
          </cell>
          <cell r="H18">
            <v>247.01</v>
          </cell>
          <cell r="S18">
            <v>0.2555</v>
          </cell>
          <cell r="V18">
            <v>76.94</v>
          </cell>
        </row>
        <row r="19">
          <cell r="A19" t="str">
            <v>m_zeeland 1-2004-6</v>
          </cell>
          <cell r="G19">
            <v>0</v>
          </cell>
          <cell r="H19">
            <v>213.12</v>
          </cell>
          <cell r="S19">
            <v>0</v>
          </cell>
          <cell r="V19">
            <v>0</v>
          </cell>
        </row>
        <row r="20">
          <cell r="A20" t="str">
            <v>m_zeeland 1-2004-7</v>
          </cell>
          <cell r="G20">
            <v>0</v>
          </cell>
          <cell r="H20">
            <v>220.22</v>
          </cell>
          <cell r="S20">
            <v>0</v>
          </cell>
          <cell r="V20">
            <v>0</v>
          </cell>
        </row>
        <row r="21">
          <cell r="A21" t="str">
            <v>m_zeeland 1-2004-8</v>
          </cell>
          <cell r="G21">
            <v>17.04</v>
          </cell>
          <cell r="H21">
            <v>220.22</v>
          </cell>
          <cell r="S21">
            <v>9.1126000000000005</v>
          </cell>
          <cell r="V21">
            <v>1107.58</v>
          </cell>
        </row>
        <row r="22">
          <cell r="A22" t="str">
            <v>m_zeeland 1-2004-9</v>
          </cell>
          <cell r="G22">
            <v>0</v>
          </cell>
          <cell r="H22">
            <v>213.12</v>
          </cell>
          <cell r="S22">
            <v>0</v>
          </cell>
          <cell r="V22">
            <v>0</v>
          </cell>
        </row>
        <row r="23">
          <cell r="A23" t="str">
            <v>m_zeeland 1-2004-10</v>
          </cell>
          <cell r="G23">
            <v>0</v>
          </cell>
          <cell r="H23">
            <v>247.01</v>
          </cell>
          <cell r="S23">
            <v>0</v>
          </cell>
          <cell r="V23">
            <v>0</v>
          </cell>
        </row>
        <row r="24">
          <cell r="A24" t="str">
            <v>m_zeeland 1-2004-11</v>
          </cell>
          <cell r="G24">
            <v>2.85</v>
          </cell>
          <cell r="H24">
            <v>239.04</v>
          </cell>
          <cell r="S24">
            <v>4.5330000000000004</v>
          </cell>
          <cell r="V24">
            <v>170.33</v>
          </cell>
        </row>
        <row r="25">
          <cell r="A25" t="str">
            <v>m_zeeland 1-2004-12</v>
          </cell>
          <cell r="G25">
            <v>1.47</v>
          </cell>
          <cell r="H25">
            <v>247.01</v>
          </cell>
          <cell r="S25">
            <v>0.2555</v>
          </cell>
          <cell r="V25">
            <v>113.9</v>
          </cell>
        </row>
        <row r="26">
          <cell r="A26" t="str">
            <v>m_zeeland 1-2005-1</v>
          </cell>
          <cell r="G26">
            <v>7.35</v>
          </cell>
          <cell r="H26">
            <v>247.01</v>
          </cell>
          <cell r="S26">
            <v>13.5412</v>
          </cell>
          <cell r="V26">
            <v>370.85</v>
          </cell>
        </row>
        <row r="27">
          <cell r="A27" t="str">
            <v>m_zeeland 1-2005-2</v>
          </cell>
          <cell r="G27">
            <v>3.98</v>
          </cell>
          <cell r="H27">
            <v>223.1</v>
          </cell>
          <cell r="S27">
            <v>8.2308000000000003</v>
          </cell>
          <cell r="V27">
            <v>216.94</v>
          </cell>
        </row>
        <row r="28">
          <cell r="A28" t="str">
            <v>m_zeeland 1-2005-3</v>
          </cell>
          <cell r="G28">
            <v>0</v>
          </cell>
          <cell r="H28">
            <v>247.01</v>
          </cell>
          <cell r="S28">
            <v>0</v>
          </cell>
          <cell r="V28">
            <v>0</v>
          </cell>
        </row>
        <row r="29">
          <cell r="A29" t="str">
            <v>m_zeeland 1-2005-4</v>
          </cell>
          <cell r="G29">
            <v>0</v>
          </cell>
          <cell r="H29">
            <v>239.04</v>
          </cell>
          <cell r="S29">
            <v>0</v>
          </cell>
          <cell r="V29">
            <v>0</v>
          </cell>
        </row>
        <row r="30">
          <cell r="A30" t="str">
            <v>m_zeeland 1-2005-5</v>
          </cell>
          <cell r="G30">
            <v>2.94</v>
          </cell>
          <cell r="H30">
            <v>247.01</v>
          </cell>
          <cell r="S30">
            <v>4.6840999999999999</v>
          </cell>
          <cell r="V30">
            <v>141.63999999999999</v>
          </cell>
        </row>
        <row r="31">
          <cell r="A31" t="str">
            <v>m_zeeland 1-2005-6</v>
          </cell>
          <cell r="G31">
            <v>0</v>
          </cell>
          <cell r="H31">
            <v>213.12</v>
          </cell>
          <cell r="S31">
            <v>0</v>
          </cell>
          <cell r="V31">
            <v>0</v>
          </cell>
        </row>
        <row r="32">
          <cell r="A32" t="str">
            <v>m_zeeland 1-2005-7</v>
          </cell>
          <cell r="G32">
            <v>7.87</v>
          </cell>
          <cell r="H32">
            <v>220.22</v>
          </cell>
          <cell r="S32">
            <v>4.6840999999999999</v>
          </cell>
          <cell r="V32">
            <v>435.6</v>
          </cell>
        </row>
        <row r="33">
          <cell r="A33" t="str">
            <v>m_zeeland 1-2005-8</v>
          </cell>
          <cell r="G33">
            <v>13.11</v>
          </cell>
          <cell r="H33">
            <v>220.22</v>
          </cell>
          <cell r="S33">
            <v>4.6840999999999999</v>
          </cell>
          <cell r="V33">
            <v>790.95</v>
          </cell>
        </row>
        <row r="34">
          <cell r="A34" t="str">
            <v>m_zeeland 1-2005-9</v>
          </cell>
          <cell r="G34">
            <v>0</v>
          </cell>
          <cell r="H34">
            <v>213.12</v>
          </cell>
          <cell r="S34">
            <v>0</v>
          </cell>
          <cell r="V34">
            <v>0</v>
          </cell>
        </row>
        <row r="35">
          <cell r="A35" t="str">
            <v>m_zeeland 1-2005-10</v>
          </cell>
          <cell r="G35">
            <v>7.35</v>
          </cell>
          <cell r="H35">
            <v>247.01</v>
          </cell>
          <cell r="S35">
            <v>9.1126000000000005</v>
          </cell>
          <cell r="V35">
            <v>390.72</v>
          </cell>
        </row>
        <row r="36">
          <cell r="A36" t="str">
            <v>m_zeeland 1-2005-11</v>
          </cell>
          <cell r="G36">
            <v>2.85</v>
          </cell>
          <cell r="H36">
            <v>239.04</v>
          </cell>
          <cell r="S36">
            <v>4.5330000000000004</v>
          </cell>
          <cell r="V36">
            <v>185.79</v>
          </cell>
        </row>
        <row r="37">
          <cell r="A37" t="str">
            <v>m_zeeland 1-2005-12</v>
          </cell>
          <cell r="G37">
            <v>5.88</v>
          </cell>
          <cell r="H37">
            <v>247.01</v>
          </cell>
          <cell r="S37">
            <v>9.1126000000000005</v>
          </cell>
          <cell r="V37">
            <v>339.92</v>
          </cell>
        </row>
        <row r="38">
          <cell r="A38" t="str">
            <v>m_zeeland 1-2006-1</v>
          </cell>
          <cell r="G38">
            <v>5.88</v>
          </cell>
          <cell r="H38">
            <v>247.01</v>
          </cell>
          <cell r="S38">
            <v>9.1126000000000005</v>
          </cell>
          <cell r="V38">
            <v>293.62</v>
          </cell>
        </row>
        <row r="39">
          <cell r="A39" t="str">
            <v>m_zeeland 1-2006-2</v>
          </cell>
          <cell r="G39">
            <v>2.66</v>
          </cell>
          <cell r="H39">
            <v>223.1</v>
          </cell>
          <cell r="S39">
            <v>4.2308000000000003</v>
          </cell>
          <cell r="V39">
            <v>124.62</v>
          </cell>
        </row>
        <row r="40">
          <cell r="A40" t="str">
            <v>m_zeeland 1-2006-3</v>
          </cell>
          <cell r="G40">
            <v>0</v>
          </cell>
          <cell r="H40">
            <v>247.01</v>
          </cell>
          <cell r="S40">
            <v>0</v>
          </cell>
          <cell r="V40">
            <v>0</v>
          </cell>
        </row>
        <row r="41">
          <cell r="A41" t="str">
            <v>m_zeeland 1-2006-4</v>
          </cell>
          <cell r="G41">
            <v>0</v>
          </cell>
          <cell r="H41">
            <v>239.04</v>
          </cell>
          <cell r="S41">
            <v>0</v>
          </cell>
          <cell r="V41">
            <v>0</v>
          </cell>
        </row>
        <row r="42">
          <cell r="A42" t="str">
            <v>m_zeeland 1-2006-5</v>
          </cell>
          <cell r="G42">
            <v>1.47</v>
          </cell>
          <cell r="H42">
            <v>247.01</v>
          </cell>
          <cell r="S42">
            <v>0.2555</v>
          </cell>
          <cell r="V42">
            <v>95.63</v>
          </cell>
        </row>
        <row r="43">
          <cell r="A43" t="str">
            <v>--</v>
          </cell>
          <cell r="V43">
            <v>0</v>
          </cell>
        </row>
        <row r="44">
          <cell r="A44" t="str">
            <v>--</v>
          </cell>
          <cell r="V44">
            <v>0</v>
          </cell>
        </row>
        <row r="45">
          <cell r="A45" t="str">
            <v>--</v>
          </cell>
          <cell r="V45">
            <v>0</v>
          </cell>
        </row>
        <row r="46">
          <cell r="A46" t="str">
            <v>--</v>
          </cell>
          <cell r="V46">
            <v>0</v>
          </cell>
        </row>
        <row r="47">
          <cell r="A47" t="str">
            <v>--</v>
          </cell>
          <cell r="V47">
            <v>0</v>
          </cell>
        </row>
        <row r="48">
          <cell r="A48" t="str">
            <v>--</v>
          </cell>
          <cell r="V48">
            <v>0</v>
          </cell>
        </row>
        <row r="49">
          <cell r="A49" t="str">
            <v>--</v>
          </cell>
          <cell r="V49">
            <v>0</v>
          </cell>
        </row>
        <row r="50">
          <cell r="A50" t="str">
            <v>m_zeeland 1-2007-1</v>
          </cell>
          <cell r="G50">
            <v>4.41</v>
          </cell>
          <cell r="H50">
            <v>247.01</v>
          </cell>
          <cell r="S50">
            <v>9.1126000000000005</v>
          </cell>
          <cell r="V50">
            <v>228.84</v>
          </cell>
        </row>
        <row r="51">
          <cell r="A51" t="str">
            <v>m_zeeland 1-2007-2</v>
          </cell>
          <cell r="G51">
            <v>10.62</v>
          </cell>
          <cell r="H51">
            <v>223.1</v>
          </cell>
          <cell r="S51">
            <v>8.2308000000000003</v>
          </cell>
          <cell r="V51">
            <v>577.41999999999996</v>
          </cell>
        </row>
        <row r="52">
          <cell r="A52" t="str">
            <v>m_zeeland 1-2007-3</v>
          </cell>
          <cell r="G52">
            <v>0</v>
          </cell>
          <cell r="H52">
            <v>247.01</v>
          </cell>
          <cell r="S52">
            <v>0</v>
          </cell>
          <cell r="V52">
            <v>0</v>
          </cell>
        </row>
        <row r="53">
          <cell r="A53" t="str">
            <v>m_zeeland 1-2007-4</v>
          </cell>
          <cell r="G53">
            <v>0</v>
          </cell>
          <cell r="H53">
            <v>239.04</v>
          </cell>
          <cell r="S53">
            <v>0</v>
          </cell>
          <cell r="V53">
            <v>0</v>
          </cell>
        </row>
        <row r="54">
          <cell r="A54" t="str">
            <v>m_zeeland 1-2007-5</v>
          </cell>
          <cell r="G54">
            <v>5.88</v>
          </cell>
          <cell r="H54">
            <v>247.01</v>
          </cell>
          <cell r="S54">
            <v>9.1126000000000005</v>
          </cell>
          <cell r="V54">
            <v>308.22000000000003</v>
          </cell>
        </row>
        <row r="55">
          <cell r="A55" t="str">
            <v>m_zeeland 1-2007-6</v>
          </cell>
          <cell r="G55">
            <v>16.489999999999998</v>
          </cell>
          <cell r="H55">
            <v>213.12</v>
          </cell>
          <cell r="S55">
            <v>8.8186999999999998</v>
          </cell>
          <cell r="V55">
            <v>979.31</v>
          </cell>
        </row>
        <row r="56">
          <cell r="A56" t="str">
            <v>m_zeeland 1-2007-7</v>
          </cell>
          <cell r="G56">
            <v>28.26</v>
          </cell>
          <cell r="H56">
            <v>220.22</v>
          </cell>
          <cell r="S56">
            <v>13.5412</v>
          </cell>
          <cell r="V56">
            <v>1437.54</v>
          </cell>
        </row>
        <row r="57">
          <cell r="A57" t="str">
            <v>m_zeeland 1-2007-8</v>
          </cell>
          <cell r="G57">
            <v>49.81</v>
          </cell>
          <cell r="H57">
            <v>220.22</v>
          </cell>
          <cell r="S57">
            <v>17.969799999999999</v>
          </cell>
          <cell r="V57">
            <v>2343.0300000000002</v>
          </cell>
        </row>
        <row r="58">
          <cell r="A58" t="str">
            <v>m_zeeland 1-2007-9</v>
          </cell>
          <cell r="G58">
            <v>11.42</v>
          </cell>
          <cell r="H58">
            <v>213.12</v>
          </cell>
          <cell r="S58">
            <v>8.8186999999999998</v>
          </cell>
          <cell r="V58">
            <v>571.25</v>
          </cell>
        </row>
        <row r="59">
          <cell r="A59" t="str">
            <v>m_zeeland 1-2007-10</v>
          </cell>
          <cell r="G59">
            <v>5.88</v>
          </cell>
          <cell r="H59">
            <v>247.01</v>
          </cell>
          <cell r="S59">
            <v>9.1126000000000005</v>
          </cell>
          <cell r="V59">
            <v>309.32</v>
          </cell>
        </row>
        <row r="60">
          <cell r="A60" t="str">
            <v>m_zeeland 1-2007-11</v>
          </cell>
          <cell r="G60">
            <v>4.2699999999999996</v>
          </cell>
          <cell r="H60">
            <v>239.04</v>
          </cell>
          <cell r="S60">
            <v>4.5330000000000004</v>
          </cell>
          <cell r="V60">
            <v>231.16</v>
          </cell>
        </row>
        <row r="61">
          <cell r="A61" t="str">
            <v>m_zeeland 1-2007-12</v>
          </cell>
          <cell r="G61">
            <v>10.29</v>
          </cell>
          <cell r="H61">
            <v>247.01</v>
          </cell>
          <cell r="S61">
            <v>17.969799999999999</v>
          </cell>
          <cell r="V61">
            <v>621.27</v>
          </cell>
        </row>
        <row r="62">
          <cell r="A62" t="str">
            <v>m_zeeland 1-2008-1</v>
          </cell>
          <cell r="G62">
            <v>13.23</v>
          </cell>
          <cell r="H62">
            <v>247.01</v>
          </cell>
          <cell r="S62">
            <v>13.5412</v>
          </cell>
          <cell r="V62">
            <v>713.06</v>
          </cell>
        </row>
        <row r="63">
          <cell r="A63" t="str">
            <v>m_zeeland 1-2008-2</v>
          </cell>
          <cell r="G63">
            <v>7.97</v>
          </cell>
          <cell r="H63">
            <v>223.1</v>
          </cell>
          <cell r="S63">
            <v>8.2308000000000003</v>
          </cell>
          <cell r="V63">
            <v>450.01</v>
          </cell>
        </row>
        <row r="64">
          <cell r="A64" t="str">
            <v>m_zeeland 1-2008-3</v>
          </cell>
          <cell r="G64">
            <v>0</v>
          </cell>
          <cell r="H64">
            <v>247.01</v>
          </cell>
          <cell r="S64">
            <v>0</v>
          </cell>
          <cell r="V64">
            <v>0</v>
          </cell>
        </row>
        <row r="65">
          <cell r="A65" t="str">
            <v>m_zeeland 1-2008-4</v>
          </cell>
          <cell r="G65">
            <v>0</v>
          </cell>
          <cell r="H65">
            <v>239.04</v>
          </cell>
          <cell r="S65">
            <v>0</v>
          </cell>
          <cell r="V65">
            <v>0</v>
          </cell>
        </row>
        <row r="66">
          <cell r="A66" t="str">
            <v>m_zeeland 1-2008-5</v>
          </cell>
          <cell r="G66">
            <v>2.94</v>
          </cell>
          <cell r="H66">
            <v>247.01</v>
          </cell>
          <cell r="S66">
            <v>4.6840999999999999</v>
          </cell>
          <cell r="V66">
            <v>171.43</v>
          </cell>
        </row>
        <row r="67">
          <cell r="A67" t="str">
            <v>m_zeeland 1-2008-6</v>
          </cell>
          <cell r="G67">
            <v>13.95</v>
          </cell>
          <cell r="H67">
            <v>213.12</v>
          </cell>
          <cell r="S67">
            <v>4.5330000000000004</v>
          </cell>
          <cell r="V67">
            <v>860.74</v>
          </cell>
        </row>
        <row r="68">
          <cell r="A68" t="str">
            <v>m_zeeland 1-2008-7</v>
          </cell>
          <cell r="G68">
            <v>28.26</v>
          </cell>
          <cell r="H68">
            <v>220.22</v>
          </cell>
          <cell r="S68">
            <v>13.5412</v>
          </cell>
          <cell r="V68">
            <v>1413.79</v>
          </cell>
        </row>
        <row r="69">
          <cell r="A69" t="str">
            <v>m_zeeland 1-2008-8</v>
          </cell>
          <cell r="G69">
            <v>52.03</v>
          </cell>
          <cell r="H69">
            <v>220.22</v>
          </cell>
          <cell r="S69">
            <v>17.969799999999999</v>
          </cell>
          <cell r="V69">
            <v>2476.6999999999998</v>
          </cell>
        </row>
        <row r="70">
          <cell r="A70" t="str">
            <v>m_zeeland 1-2008-9</v>
          </cell>
          <cell r="G70">
            <v>16.489999999999998</v>
          </cell>
          <cell r="H70">
            <v>213.12</v>
          </cell>
          <cell r="S70">
            <v>4.5330000000000004</v>
          </cell>
          <cell r="V70">
            <v>882.1</v>
          </cell>
        </row>
        <row r="71">
          <cell r="A71" t="str">
            <v>m_zeeland 1-2008-10</v>
          </cell>
          <cell r="G71">
            <v>1.47</v>
          </cell>
          <cell r="H71">
            <v>247.01</v>
          </cell>
          <cell r="S71">
            <v>0.2555</v>
          </cell>
          <cell r="V71">
            <v>82.11</v>
          </cell>
        </row>
        <row r="72">
          <cell r="A72" t="str">
            <v>m_zeeland 1-2008-11</v>
          </cell>
          <cell r="G72">
            <v>8.5399999999999991</v>
          </cell>
          <cell r="H72">
            <v>239.04</v>
          </cell>
          <cell r="S72">
            <v>8.8186999999999998</v>
          </cell>
          <cell r="V72">
            <v>533.63</v>
          </cell>
        </row>
        <row r="73">
          <cell r="A73" t="str">
            <v>m_zeeland 1-2008-12</v>
          </cell>
          <cell r="G73">
            <v>20.58</v>
          </cell>
          <cell r="H73">
            <v>247.01</v>
          </cell>
          <cell r="S73">
            <v>22.398399999999999</v>
          </cell>
          <cell r="V73">
            <v>1197.24</v>
          </cell>
        </row>
        <row r="74">
          <cell r="A74" t="str">
            <v>m_zeeland 1-2009-1</v>
          </cell>
          <cell r="G74">
            <v>10.29</v>
          </cell>
          <cell r="H74">
            <v>247.01</v>
          </cell>
          <cell r="S74">
            <v>4.6840999999999999</v>
          </cell>
          <cell r="V74">
            <v>514.48</v>
          </cell>
        </row>
        <row r="75">
          <cell r="A75" t="str">
            <v>m_zeeland 1-2009-2</v>
          </cell>
          <cell r="G75">
            <v>13.28</v>
          </cell>
          <cell r="H75">
            <v>223.1</v>
          </cell>
          <cell r="S75">
            <v>20.230799999999999</v>
          </cell>
          <cell r="V75">
            <v>756.03</v>
          </cell>
        </row>
        <row r="76">
          <cell r="A76" t="str">
            <v>m_zeeland 1-2009-3</v>
          </cell>
          <cell r="G76">
            <v>0</v>
          </cell>
          <cell r="H76">
            <v>247.01</v>
          </cell>
          <cell r="S76">
            <v>0</v>
          </cell>
          <cell r="V76">
            <v>0</v>
          </cell>
        </row>
        <row r="77">
          <cell r="A77" t="str">
            <v>m_zeeland 1-2009-4</v>
          </cell>
          <cell r="G77">
            <v>0</v>
          </cell>
          <cell r="H77">
            <v>239.04</v>
          </cell>
          <cell r="S77">
            <v>0</v>
          </cell>
          <cell r="V77">
            <v>0</v>
          </cell>
        </row>
        <row r="78">
          <cell r="A78" t="str">
            <v>m_zeeland 1-2009-5</v>
          </cell>
          <cell r="G78">
            <v>1.47</v>
          </cell>
          <cell r="H78">
            <v>247.01</v>
          </cell>
          <cell r="S78">
            <v>0.2555</v>
          </cell>
          <cell r="V78">
            <v>74.52</v>
          </cell>
        </row>
        <row r="79">
          <cell r="A79" t="str">
            <v>m_zeeland 1-2009-6</v>
          </cell>
          <cell r="G79">
            <v>10.15</v>
          </cell>
          <cell r="H79">
            <v>213.12</v>
          </cell>
          <cell r="S79">
            <v>8.8186999999999998</v>
          </cell>
          <cell r="V79">
            <v>657.55</v>
          </cell>
        </row>
        <row r="80">
          <cell r="A80" t="str">
            <v>m_zeeland 1-2009-7</v>
          </cell>
          <cell r="G80">
            <v>20.97</v>
          </cell>
          <cell r="H80">
            <v>220.22</v>
          </cell>
          <cell r="S80">
            <v>9.1126000000000005</v>
          </cell>
          <cell r="V80">
            <v>1120.8900000000001</v>
          </cell>
        </row>
        <row r="81">
          <cell r="A81" t="str">
            <v>m_zeeland 1-2009-8</v>
          </cell>
          <cell r="G81">
            <v>40.64</v>
          </cell>
          <cell r="H81">
            <v>220.22</v>
          </cell>
          <cell r="S81">
            <v>13.5412</v>
          </cell>
          <cell r="V81">
            <v>1961.6176</v>
          </cell>
        </row>
        <row r="82">
          <cell r="A82" t="str">
            <v>m_zeeland 1-2009-9</v>
          </cell>
          <cell r="G82">
            <v>18.71</v>
          </cell>
          <cell r="H82">
            <v>213.12</v>
          </cell>
          <cell r="S82">
            <v>4.5330000000000004</v>
          </cell>
          <cell r="V82">
            <v>954.76</v>
          </cell>
        </row>
        <row r="83">
          <cell r="A83" t="str">
            <v>m_zeeland 1-2009-10</v>
          </cell>
          <cell r="G83">
            <v>1.47</v>
          </cell>
          <cell r="H83">
            <v>247.01</v>
          </cell>
          <cell r="S83">
            <v>0.2555</v>
          </cell>
          <cell r="V83">
            <v>87.1</v>
          </cell>
        </row>
        <row r="84">
          <cell r="A84" t="str">
            <v>m_zeeland 1-2009-11</v>
          </cell>
          <cell r="G84">
            <v>0</v>
          </cell>
          <cell r="H84">
            <v>239.04</v>
          </cell>
          <cell r="S84">
            <v>0</v>
          </cell>
          <cell r="V84">
            <v>0</v>
          </cell>
        </row>
        <row r="85">
          <cell r="A85" t="str">
            <v>m_zeeland 1-2009-12</v>
          </cell>
          <cell r="G85">
            <v>11.76</v>
          </cell>
          <cell r="H85">
            <v>247.01</v>
          </cell>
          <cell r="S85">
            <v>9.1126000000000005</v>
          </cell>
          <cell r="V85">
            <v>709.09</v>
          </cell>
        </row>
        <row r="86">
          <cell r="A86" t="str">
            <v>m_zeeland 1-2010-1</v>
          </cell>
          <cell r="G86">
            <v>13.23</v>
          </cell>
          <cell r="H86">
            <v>247.01</v>
          </cell>
          <cell r="S86">
            <v>13.5412</v>
          </cell>
          <cell r="V86">
            <v>711.73</v>
          </cell>
        </row>
        <row r="87">
          <cell r="A87" t="str">
            <v>m_zeeland 1-2010-2</v>
          </cell>
          <cell r="G87">
            <v>15.94</v>
          </cell>
          <cell r="H87">
            <v>223.1</v>
          </cell>
          <cell r="S87">
            <v>16.230799999999999</v>
          </cell>
          <cell r="V87">
            <v>938.97</v>
          </cell>
        </row>
        <row r="88">
          <cell r="A88" t="str">
            <v>m_zeeland 1-2010-3</v>
          </cell>
          <cell r="G88">
            <v>2.94</v>
          </cell>
          <cell r="H88">
            <v>247.01</v>
          </cell>
          <cell r="S88">
            <v>0.2555</v>
          </cell>
          <cell r="V88">
            <v>155.61000000000001</v>
          </cell>
        </row>
        <row r="89">
          <cell r="A89" t="str">
            <v>m_zeeland 1-2010-4</v>
          </cell>
          <cell r="G89">
            <v>0</v>
          </cell>
          <cell r="H89">
            <v>239.04</v>
          </cell>
          <cell r="S89">
            <v>0</v>
          </cell>
          <cell r="V89">
            <v>0</v>
          </cell>
        </row>
        <row r="90">
          <cell r="A90" t="str">
            <v>m_zeeland 1-2010-5</v>
          </cell>
          <cell r="G90">
            <v>2.94</v>
          </cell>
          <cell r="H90">
            <v>247.01</v>
          </cell>
          <cell r="S90">
            <v>4.6840999999999999</v>
          </cell>
          <cell r="V90">
            <v>162.69</v>
          </cell>
        </row>
        <row r="91">
          <cell r="A91" t="str">
            <v>m_zeeland 1-2010-6</v>
          </cell>
          <cell r="G91">
            <v>10.15</v>
          </cell>
          <cell r="H91">
            <v>213.12</v>
          </cell>
          <cell r="S91">
            <v>4.5330000000000004</v>
          </cell>
          <cell r="V91">
            <v>651.02</v>
          </cell>
        </row>
        <row r="92">
          <cell r="A92" t="str">
            <v>m_zeeland 1-2010-7</v>
          </cell>
          <cell r="G92">
            <v>27.53</v>
          </cell>
          <cell r="H92">
            <v>220.22</v>
          </cell>
          <cell r="S92">
            <v>9.1126000000000005</v>
          </cell>
          <cell r="V92">
            <v>1468.88</v>
          </cell>
        </row>
        <row r="93">
          <cell r="A93" t="str">
            <v>m_zeeland 1-2010-8</v>
          </cell>
          <cell r="G93">
            <v>50.44</v>
          </cell>
          <cell r="H93">
            <v>220.22</v>
          </cell>
          <cell r="S93">
            <v>17.969799999999999</v>
          </cell>
          <cell r="V93">
            <v>2469.2987000000003</v>
          </cell>
        </row>
        <row r="94">
          <cell r="A94" t="str">
            <v>m_zeeland 1-2010-9</v>
          </cell>
          <cell r="G94">
            <v>17.760000000000002</v>
          </cell>
          <cell r="H94">
            <v>213.12</v>
          </cell>
          <cell r="S94">
            <v>4.5330000000000004</v>
          </cell>
          <cell r="V94">
            <v>935.43</v>
          </cell>
        </row>
        <row r="95">
          <cell r="A95" t="str">
            <v>m_zeeland 1-2010-10</v>
          </cell>
          <cell r="G95">
            <v>0</v>
          </cell>
          <cell r="H95">
            <v>247.01</v>
          </cell>
          <cell r="S95">
            <v>0</v>
          </cell>
          <cell r="V95">
            <v>0</v>
          </cell>
        </row>
        <row r="96">
          <cell r="A96" t="str">
            <v>m_zeeland 1-2010-11</v>
          </cell>
          <cell r="G96">
            <v>7.11</v>
          </cell>
          <cell r="H96">
            <v>239.04</v>
          </cell>
          <cell r="S96">
            <v>4.5330000000000004</v>
          </cell>
          <cell r="V96">
            <v>410.15</v>
          </cell>
        </row>
        <row r="97">
          <cell r="A97" t="str">
            <v>m_zeeland 1-2010-12</v>
          </cell>
          <cell r="G97">
            <v>17.64</v>
          </cell>
          <cell r="H97">
            <v>247.01</v>
          </cell>
          <cell r="S97">
            <v>13.5412</v>
          </cell>
          <cell r="V97">
            <v>1085.76</v>
          </cell>
        </row>
        <row r="98">
          <cell r="A98" t="str">
            <v>m_zeeland 1-2011-1</v>
          </cell>
          <cell r="G98">
            <v>20.58</v>
          </cell>
          <cell r="H98">
            <v>247.01</v>
          </cell>
          <cell r="S98">
            <v>22.398399999999999</v>
          </cell>
          <cell r="V98">
            <v>1200.53</v>
          </cell>
        </row>
        <row r="99">
          <cell r="A99" t="str">
            <v>m_zeeland 1-2011-2</v>
          </cell>
          <cell r="G99">
            <v>15.94</v>
          </cell>
          <cell r="H99">
            <v>223.1</v>
          </cell>
          <cell r="S99">
            <v>16.230799999999999</v>
          </cell>
          <cell r="V99">
            <v>821.19</v>
          </cell>
        </row>
        <row r="100">
          <cell r="A100" t="str">
            <v>m_zeeland 1-2011-3</v>
          </cell>
          <cell r="G100">
            <v>0</v>
          </cell>
          <cell r="H100">
            <v>247.01</v>
          </cell>
          <cell r="S100">
            <v>0</v>
          </cell>
          <cell r="V100">
            <v>0</v>
          </cell>
        </row>
        <row r="101">
          <cell r="A101" t="str">
            <v>m_zeeland 1-2011-4</v>
          </cell>
          <cell r="G101">
            <v>0</v>
          </cell>
          <cell r="H101">
            <v>239.04</v>
          </cell>
          <cell r="S101">
            <v>0</v>
          </cell>
          <cell r="V101">
            <v>0</v>
          </cell>
        </row>
        <row r="102">
          <cell r="A102" t="str">
            <v>m_zeeland 1-2011-5</v>
          </cell>
          <cell r="G102">
            <v>2.94</v>
          </cell>
          <cell r="H102">
            <v>247.01</v>
          </cell>
          <cell r="S102">
            <v>0.2555</v>
          </cell>
          <cell r="V102">
            <v>140.93</v>
          </cell>
        </row>
        <row r="103">
          <cell r="A103" t="str">
            <v>m_zeeland 1-2011-6</v>
          </cell>
          <cell r="G103">
            <v>8.8800000000000008</v>
          </cell>
          <cell r="H103">
            <v>213.12</v>
          </cell>
          <cell r="S103">
            <v>4.5330000000000004</v>
          </cell>
          <cell r="V103">
            <v>535.9</v>
          </cell>
        </row>
        <row r="104">
          <cell r="A104" t="str">
            <v>m_zeeland 1-2011-7</v>
          </cell>
          <cell r="G104">
            <v>25.27</v>
          </cell>
          <cell r="H104">
            <v>220.22</v>
          </cell>
          <cell r="S104">
            <v>9.1126000000000005</v>
          </cell>
          <cell r="V104">
            <v>1344.09</v>
          </cell>
        </row>
        <row r="105">
          <cell r="A105" t="str">
            <v>m_zeeland 1-2011-8</v>
          </cell>
          <cell r="G105">
            <v>49.81</v>
          </cell>
          <cell r="H105">
            <v>220.22</v>
          </cell>
          <cell r="S105">
            <v>17.969799999999999</v>
          </cell>
          <cell r="V105">
            <v>2436.4</v>
          </cell>
        </row>
        <row r="106">
          <cell r="A106" t="str">
            <v>m_zeeland 1-2011-9</v>
          </cell>
          <cell r="G106">
            <v>12.69</v>
          </cell>
          <cell r="H106">
            <v>213.12</v>
          </cell>
          <cell r="S106">
            <v>4.5330000000000004</v>
          </cell>
          <cell r="V106">
            <v>708.69</v>
          </cell>
        </row>
        <row r="107">
          <cell r="A107" t="str">
            <v>m_zeeland 1-2011-10</v>
          </cell>
          <cell r="G107">
            <v>7.35</v>
          </cell>
          <cell r="H107">
            <v>247.01</v>
          </cell>
          <cell r="S107">
            <v>4.6840999999999999</v>
          </cell>
          <cell r="V107">
            <v>364.5</v>
          </cell>
        </row>
        <row r="108">
          <cell r="A108" t="str">
            <v>m_zeeland 1-2011-11</v>
          </cell>
          <cell r="G108">
            <v>5.69</v>
          </cell>
          <cell r="H108">
            <v>239.04</v>
          </cell>
          <cell r="S108">
            <v>8.8186999999999998</v>
          </cell>
          <cell r="V108">
            <v>334.61</v>
          </cell>
        </row>
        <row r="109">
          <cell r="A109" t="str">
            <v>m_zeeland 1-2011-12</v>
          </cell>
          <cell r="G109">
            <v>14.7</v>
          </cell>
          <cell r="H109">
            <v>247.01</v>
          </cell>
          <cell r="S109">
            <v>17.969799999999999</v>
          </cell>
          <cell r="V109">
            <v>874.29</v>
          </cell>
        </row>
        <row r="110">
          <cell r="A110" t="str">
            <v>m_zeeland 1-2012-1</v>
          </cell>
          <cell r="G110">
            <v>13.23</v>
          </cell>
          <cell r="H110">
            <v>247.01</v>
          </cell>
          <cell r="S110">
            <v>13.5412</v>
          </cell>
          <cell r="V110">
            <v>660.55</v>
          </cell>
        </row>
        <row r="111">
          <cell r="A111" t="str">
            <v>m_zeeland 1-2012-2</v>
          </cell>
          <cell r="G111">
            <v>6.64</v>
          </cell>
          <cell r="H111">
            <v>223.1</v>
          </cell>
          <cell r="S111">
            <v>8.2308000000000003</v>
          </cell>
          <cell r="V111">
            <v>333.38</v>
          </cell>
        </row>
        <row r="112">
          <cell r="A112" t="str">
            <v>m_zeeland 1-2012-3</v>
          </cell>
          <cell r="G112">
            <v>0</v>
          </cell>
          <cell r="H112">
            <v>247.01</v>
          </cell>
          <cell r="S112">
            <v>0</v>
          </cell>
          <cell r="V112">
            <v>0</v>
          </cell>
        </row>
        <row r="113">
          <cell r="A113" t="str">
            <v>m_zeeland 1-2012-4</v>
          </cell>
          <cell r="G113">
            <v>0</v>
          </cell>
          <cell r="H113">
            <v>239.04</v>
          </cell>
          <cell r="S113">
            <v>0</v>
          </cell>
          <cell r="V113">
            <v>0</v>
          </cell>
        </row>
        <row r="114">
          <cell r="A114" t="str">
            <v>m_zeeland 1-2012-5</v>
          </cell>
          <cell r="G114">
            <v>2.94</v>
          </cell>
          <cell r="H114">
            <v>247.01</v>
          </cell>
          <cell r="S114">
            <v>4.6840999999999999</v>
          </cell>
          <cell r="V114">
            <v>163.41999999999999</v>
          </cell>
        </row>
        <row r="115">
          <cell r="A115" t="str">
            <v>m_zeeland 1-2012-6</v>
          </cell>
          <cell r="G115">
            <v>8.8800000000000008</v>
          </cell>
          <cell r="H115">
            <v>213.12</v>
          </cell>
          <cell r="S115">
            <v>4.5330000000000004</v>
          </cell>
          <cell r="V115">
            <v>506.65</v>
          </cell>
        </row>
        <row r="116">
          <cell r="A116" t="str">
            <v>m_zeeland 1-2012-7</v>
          </cell>
          <cell r="G116">
            <v>22.65</v>
          </cell>
          <cell r="H116">
            <v>220.22</v>
          </cell>
          <cell r="S116">
            <v>9.1126000000000005</v>
          </cell>
          <cell r="V116">
            <v>1177.1600000000001</v>
          </cell>
        </row>
        <row r="117">
          <cell r="A117" t="str">
            <v>m_zeeland 1-2012-8</v>
          </cell>
          <cell r="G117">
            <v>39.119999999999997</v>
          </cell>
          <cell r="H117">
            <v>220.22</v>
          </cell>
          <cell r="S117">
            <v>17.969799999999999</v>
          </cell>
          <cell r="V117">
            <v>1870.14</v>
          </cell>
        </row>
        <row r="118">
          <cell r="A118" t="str">
            <v>m_zeeland 1-2012-9</v>
          </cell>
          <cell r="G118">
            <v>8.8800000000000008</v>
          </cell>
          <cell r="H118">
            <v>213.12</v>
          </cell>
          <cell r="S118">
            <v>0.24729999999999999</v>
          </cell>
          <cell r="V118">
            <v>446.12</v>
          </cell>
        </row>
        <row r="119">
          <cell r="A119" t="str">
            <v>m_zeeland 1-2012-10</v>
          </cell>
          <cell r="G119">
            <v>5.88</v>
          </cell>
          <cell r="H119">
            <v>247.01</v>
          </cell>
          <cell r="S119">
            <v>4.6840999999999999</v>
          </cell>
          <cell r="V119">
            <v>291.42</v>
          </cell>
        </row>
        <row r="120">
          <cell r="A120" t="str">
            <v>m_zeeland 1-2012-11</v>
          </cell>
          <cell r="G120">
            <v>4.2699999999999996</v>
          </cell>
          <cell r="H120">
            <v>239.04</v>
          </cell>
          <cell r="S120">
            <v>8.8186999999999998</v>
          </cell>
          <cell r="V120">
            <v>225.71</v>
          </cell>
        </row>
        <row r="121">
          <cell r="A121" t="str">
            <v>m_zeeland 1-2012-12</v>
          </cell>
          <cell r="G121">
            <v>17.64</v>
          </cell>
          <cell r="H121">
            <v>247.01</v>
          </cell>
          <cell r="S121">
            <v>17.969799999999999</v>
          </cell>
          <cell r="V121">
            <v>1065.0899999999999</v>
          </cell>
        </row>
        <row r="122">
          <cell r="A122" t="str">
            <v>m_zeeland 1-2013-1</v>
          </cell>
          <cell r="G122">
            <v>7.35</v>
          </cell>
          <cell r="H122">
            <v>247.01</v>
          </cell>
          <cell r="S122">
            <v>9.1126000000000005</v>
          </cell>
          <cell r="V122">
            <v>400.69</v>
          </cell>
        </row>
        <row r="123">
          <cell r="A123" t="str">
            <v>m_zeeland 1-2013-2</v>
          </cell>
          <cell r="G123">
            <v>6.64</v>
          </cell>
          <cell r="H123">
            <v>223.1</v>
          </cell>
          <cell r="S123">
            <v>8.2308000000000003</v>
          </cell>
          <cell r="V123">
            <v>354.28</v>
          </cell>
        </row>
        <row r="124">
          <cell r="A124" t="str">
            <v>m_zeeland 1-2013-3</v>
          </cell>
          <cell r="G124">
            <v>0</v>
          </cell>
          <cell r="H124">
            <v>247.01</v>
          </cell>
          <cell r="S124">
            <v>0</v>
          </cell>
          <cell r="V124">
            <v>0</v>
          </cell>
        </row>
        <row r="125">
          <cell r="A125" t="str">
            <v>m_zeeland 1-2013-4</v>
          </cell>
          <cell r="G125">
            <v>0</v>
          </cell>
          <cell r="H125">
            <v>239.04</v>
          </cell>
          <cell r="S125">
            <v>0</v>
          </cell>
          <cell r="V125">
            <v>0</v>
          </cell>
        </row>
        <row r="126">
          <cell r="A126" t="str">
            <v>m_zeeland 1-2013-5</v>
          </cell>
          <cell r="G126">
            <v>0</v>
          </cell>
          <cell r="H126">
            <v>247.01</v>
          </cell>
          <cell r="S126">
            <v>0</v>
          </cell>
          <cell r="V126">
            <v>0</v>
          </cell>
        </row>
        <row r="127">
          <cell r="A127" t="str">
            <v>m_zeeland 1-2013-6</v>
          </cell>
          <cell r="G127">
            <v>3.81</v>
          </cell>
          <cell r="H127">
            <v>213.12</v>
          </cell>
          <cell r="S127">
            <v>0.24729999999999999</v>
          </cell>
          <cell r="V127">
            <v>242.95</v>
          </cell>
        </row>
        <row r="128">
          <cell r="A128" t="str">
            <v>m_zeeland 1-2013-7</v>
          </cell>
          <cell r="G128">
            <v>25.27</v>
          </cell>
          <cell r="H128">
            <v>220.22</v>
          </cell>
          <cell r="S128">
            <v>13.5412</v>
          </cell>
          <cell r="V128">
            <v>1260.5</v>
          </cell>
        </row>
        <row r="129">
          <cell r="A129" t="str">
            <v>m_zeeland 1-2013-8</v>
          </cell>
          <cell r="G129">
            <v>45.3</v>
          </cell>
          <cell r="H129">
            <v>220.22</v>
          </cell>
          <cell r="S129">
            <v>17.969799999999999</v>
          </cell>
          <cell r="V129">
            <v>2162.27</v>
          </cell>
        </row>
        <row r="130">
          <cell r="A130" t="str">
            <v>m_zeeland 1-2013-9</v>
          </cell>
          <cell r="G130">
            <v>13.04</v>
          </cell>
          <cell r="H130">
            <v>213.12</v>
          </cell>
          <cell r="S130">
            <v>4.5330000000000004</v>
          </cell>
          <cell r="V130">
            <v>633.99</v>
          </cell>
        </row>
        <row r="131">
          <cell r="A131" t="str">
            <v>m_zeeland 1-2013-10</v>
          </cell>
          <cell r="G131">
            <v>0</v>
          </cell>
          <cell r="H131">
            <v>247.01</v>
          </cell>
          <cell r="S131">
            <v>0</v>
          </cell>
          <cell r="V131">
            <v>0</v>
          </cell>
        </row>
        <row r="132">
          <cell r="A132" t="str">
            <v>m_zeeland 1-2013-11</v>
          </cell>
          <cell r="G132">
            <v>0</v>
          </cell>
          <cell r="H132">
            <v>239.04</v>
          </cell>
          <cell r="S132">
            <v>0</v>
          </cell>
          <cell r="V132">
            <v>0</v>
          </cell>
        </row>
        <row r="133">
          <cell r="A133" t="str">
            <v>m_zeeland 1-2013-12</v>
          </cell>
          <cell r="G133">
            <v>14.7</v>
          </cell>
          <cell r="H133">
            <v>247.01</v>
          </cell>
          <cell r="S133">
            <v>17.969799999999999</v>
          </cell>
          <cell r="V133">
            <v>898.4</v>
          </cell>
        </row>
        <row r="134">
          <cell r="A134" t="str">
            <v>m_zeeland 1-2014-1</v>
          </cell>
          <cell r="G134">
            <v>11.76</v>
          </cell>
          <cell r="H134">
            <v>247.01</v>
          </cell>
          <cell r="S134">
            <v>13.5412</v>
          </cell>
          <cell r="V134">
            <v>656.26</v>
          </cell>
        </row>
        <row r="135">
          <cell r="A135" t="str">
            <v>m_zeeland 1-2014-2</v>
          </cell>
          <cell r="G135">
            <v>10.37</v>
          </cell>
          <cell r="H135">
            <v>223.1</v>
          </cell>
          <cell r="S135">
            <v>12.2308</v>
          </cell>
          <cell r="V135">
            <v>578.84</v>
          </cell>
        </row>
        <row r="136">
          <cell r="A136" t="str">
            <v>m_zeeland 1-2014-3</v>
          </cell>
          <cell r="G136">
            <v>0</v>
          </cell>
          <cell r="H136">
            <v>247.01</v>
          </cell>
          <cell r="S136">
            <v>0</v>
          </cell>
          <cell r="V136">
            <v>0</v>
          </cell>
        </row>
        <row r="137">
          <cell r="A137" t="str">
            <v>m_zeeland 1-2014-4</v>
          </cell>
          <cell r="G137">
            <v>0</v>
          </cell>
          <cell r="H137">
            <v>239.04</v>
          </cell>
          <cell r="S137">
            <v>0</v>
          </cell>
          <cell r="V137">
            <v>0</v>
          </cell>
        </row>
        <row r="138">
          <cell r="A138" t="str">
            <v>m_zeeland 1-2014-5</v>
          </cell>
          <cell r="G138">
            <v>0</v>
          </cell>
          <cell r="H138">
            <v>247.01</v>
          </cell>
          <cell r="S138">
            <v>0</v>
          </cell>
          <cell r="V138">
            <v>0</v>
          </cell>
        </row>
        <row r="139">
          <cell r="A139" t="str">
            <v>m_zeeland 1-2014-6</v>
          </cell>
          <cell r="G139">
            <v>3.81</v>
          </cell>
          <cell r="H139">
            <v>213.12</v>
          </cell>
          <cell r="S139">
            <v>0.24729999999999999</v>
          </cell>
          <cell r="V139">
            <v>255.6</v>
          </cell>
        </row>
        <row r="140">
          <cell r="A140" t="str">
            <v>m_zeeland 1-2014-7</v>
          </cell>
          <cell r="G140">
            <v>16.829999999999998</v>
          </cell>
          <cell r="H140">
            <v>220.22</v>
          </cell>
          <cell r="S140">
            <v>13.5412</v>
          </cell>
          <cell r="V140">
            <v>891.76</v>
          </cell>
        </row>
        <row r="141">
          <cell r="A141" t="str">
            <v>m_zeeland 1-2014-8</v>
          </cell>
          <cell r="G141">
            <v>39.76</v>
          </cell>
          <cell r="H141">
            <v>220.22</v>
          </cell>
          <cell r="S141">
            <v>17.969799999999999</v>
          </cell>
          <cell r="V141">
            <v>1912.84</v>
          </cell>
        </row>
        <row r="142">
          <cell r="A142" t="str">
            <v>m_zeeland 1-2014-9</v>
          </cell>
          <cell r="G142">
            <v>17.28</v>
          </cell>
          <cell r="H142">
            <v>213.12</v>
          </cell>
          <cell r="S142">
            <v>4.5330000000000004</v>
          </cell>
          <cell r="V142">
            <v>885.85</v>
          </cell>
        </row>
        <row r="143">
          <cell r="A143" t="str">
            <v>m_zeeland 1-2014-10</v>
          </cell>
          <cell r="G143">
            <v>0</v>
          </cell>
          <cell r="H143">
            <v>247.01</v>
          </cell>
          <cell r="S143">
            <v>0</v>
          </cell>
          <cell r="V143">
            <v>0</v>
          </cell>
        </row>
        <row r="144">
          <cell r="A144" t="str">
            <v>m_zeeland 1-2014-11</v>
          </cell>
          <cell r="G144">
            <v>0</v>
          </cell>
          <cell r="H144">
            <v>239.04</v>
          </cell>
          <cell r="S144">
            <v>0</v>
          </cell>
          <cell r="V144">
            <v>0</v>
          </cell>
        </row>
        <row r="145">
          <cell r="A145" t="str">
            <v>m_zeeland 1-2014-12</v>
          </cell>
          <cell r="G145">
            <v>2.94</v>
          </cell>
          <cell r="H145">
            <v>247.01</v>
          </cell>
          <cell r="S145">
            <v>0.2555</v>
          </cell>
          <cell r="V145">
            <v>193.46</v>
          </cell>
        </row>
        <row r="146">
          <cell r="A146" t="str">
            <v>m_zeeland 1-2015-1</v>
          </cell>
          <cell r="G146">
            <v>8.82</v>
          </cell>
          <cell r="H146">
            <v>247.01</v>
          </cell>
          <cell r="S146">
            <v>13.5412</v>
          </cell>
          <cell r="V146">
            <v>435.46</v>
          </cell>
        </row>
        <row r="147">
          <cell r="A147" t="str">
            <v>m_zeeland 1-2015-2</v>
          </cell>
          <cell r="G147">
            <v>3.98</v>
          </cell>
          <cell r="H147">
            <v>223.1</v>
          </cell>
          <cell r="S147">
            <v>4.2308000000000003</v>
          </cell>
          <cell r="V147">
            <v>195.54</v>
          </cell>
        </row>
        <row r="148">
          <cell r="A148" t="str">
            <v>m_zeeland 1-2015-3</v>
          </cell>
          <cell r="G148">
            <v>0</v>
          </cell>
          <cell r="H148">
            <v>247.01</v>
          </cell>
          <cell r="S148">
            <v>0</v>
          </cell>
          <cell r="V148">
            <v>0</v>
          </cell>
        </row>
        <row r="149">
          <cell r="A149" t="str">
            <v>m_zeeland 1-2015-4</v>
          </cell>
          <cell r="G149">
            <v>0</v>
          </cell>
          <cell r="H149">
            <v>239.04</v>
          </cell>
          <cell r="S149">
            <v>0</v>
          </cell>
          <cell r="V149">
            <v>0</v>
          </cell>
        </row>
        <row r="150">
          <cell r="A150" t="str">
            <v>m_zeeland 1-2015-5</v>
          </cell>
          <cell r="G150">
            <v>4.41</v>
          </cell>
          <cell r="H150">
            <v>247.01</v>
          </cell>
          <cell r="S150">
            <v>4.6840999999999999</v>
          </cell>
          <cell r="V150">
            <v>228.07</v>
          </cell>
        </row>
        <row r="151">
          <cell r="A151" t="str">
            <v>m_zeeland 1-2015-6</v>
          </cell>
          <cell r="G151">
            <v>0</v>
          </cell>
          <cell r="H151">
            <v>213.12</v>
          </cell>
          <cell r="S151">
            <v>0</v>
          </cell>
          <cell r="V151">
            <v>0</v>
          </cell>
        </row>
        <row r="152">
          <cell r="A152" t="str">
            <v>m_zeeland 1-2015-7</v>
          </cell>
          <cell r="G152">
            <v>16.47</v>
          </cell>
          <cell r="H152">
            <v>220.22</v>
          </cell>
          <cell r="S152">
            <v>9.1126000000000005</v>
          </cell>
          <cell r="V152">
            <v>875.78</v>
          </cell>
        </row>
        <row r="153">
          <cell r="A153" t="str">
            <v>m_zeeland 1-2015-8</v>
          </cell>
          <cell r="G153">
            <v>36.61</v>
          </cell>
          <cell r="H153">
            <v>220.22</v>
          </cell>
          <cell r="S153">
            <v>17.969799999999999</v>
          </cell>
          <cell r="V153">
            <v>1845.05</v>
          </cell>
        </row>
        <row r="154">
          <cell r="A154" t="str">
            <v>m_zeeland 1-2015-9</v>
          </cell>
          <cell r="G154">
            <v>12.69</v>
          </cell>
          <cell r="H154">
            <v>213.12</v>
          </cell>
          <cell r="S154">
            <v>4.5330000000000004</v>
          </cell>
          <cell r="V154">
            <v>630.03</v>
          </cell>
        </row>
        <row r="155">
          <cell r="A155" t="str">
            <v>m_zeeland 1-2015-10</v>
          </cell>
          <cell r="G155">
            <v>0</v>
          </cell>
          <cell r="H155">
            <v>247.01</v>
          </cell>
          <cell r="S155">
            <v>0</v>
          </cell>
          <cell r="V155">
            <v>0</v>
          </cell>
        </row>
        <row r="156">
          <cell r="A156" t="str">
            <v>m_zeeland 1-2015-11</v>
          </cell>
          <cell r="G156">
            <v>1.42</v>
          </cell>
          <cell r="H156">
            <v>239.04</v>
          </cell>
          <cell r="S156">
            <v>0.24729999999999999</v>
          </cell>
          <cell r="V156">
            <v>94.63</v>
          </cell>
        </row>
        <row r="157">
          <cell r="A157" t="str">
            <v>m_zeeland 1-2015-12</v>
          </cell>
          <cell r="G157">
            <v>2.94</v>
          </cell>
          <cell r="H157">
            <v>247.01</v>
          </cell>
          <cell r="S157">
            <v>0.2555</v>
          </cell>
          <cell r="V157">
            <v>200.94</v>
          </cell>
        </row>
        <row r="158">
          <cell r="A158" t="str">
            <v>m_zeeland 1-2016-1</v>
          </cell>
          <cell r="G158">
            <v>13.23</v>
          </cell>
          <cell r="H158">
            <v>247.01</v>
          </cell>
          <cell r="S158">
            <v>17.969799999999999</v>
          </cell>
          <cell r="V158">
            <v>713.48</v>
          </cell>
        </row>
        <row r="159">
          <cell r="A159" t="str">
            <v>m_zeeland 1-2016-2</v>
          </cell>
          <cell r="G159">
            <v>5.31</v>
          </cell>
          <cell r="H159">
            <v>223.1</v>
          </cell>
          <cell r="S159">
            <v>4.2308000000000003</v>
          </cell>
          <cell r="V159">
            <v>269.3</v>
          </cell>
        </row>
        <row r="160">
          <cell r="A160" t="str">
            <v>m_zeeland 1-2016-3</v>
          </cell>
          <cell r="G160">
            <v>0</v>
          </cell>
          <cell r="H160">
            <v>247.01</v>
          </cell>
          <cell r="S160">
            <v>0</v>
          </cell>
          <cell r="V160">
            <v>0</v>
          </cell>
        </row>
        <row r="161">
          <cell r="A161" t="str">
            <v>m_zeeland 1-2016-4</v>
          </cell>
          <cell r="G161">
            <v>0</v>
          </cell>
          <cell r="H161">
            <v>239.04</v>
          </cell>
          <cell r="S161">
            <v>0</v>
          </cell>
          <cell r="V161">
            <v>0</v>
          </cell>
        </row>
        <row r="162">
          <cell r="A162" t="str">
            <v>m_zeeland 1-2016-5</v>
          </cell>
          <cell r="G162">
            <v>2.94</v>
          </cell>
          <cell r="H162">
            <v>247.01</v>
          </cell>
          <cell r="S162">
            <v>4.6840999999999999</v>
          </cell>
          <cell r="V162">
            <v>151.43</v>
          </cell>
        </row>
        <row r="163">
          <cell r="A163" t="str">
            <v>m_zeeland 1-2016-6</v>
          </cell>
          <cell r="G163">
            <v>0</v>
          </cell>
          <cell r="H163">
            <v>213.12</v>
          </cell>
          <cell r="S163">
            <v>0</v>
          </cell>
          <cell r="V163">
            <v>0</v>
          </cell>
        </row>
        <row r="164">
          <cell r="A164" t="str">
            <v>m_zeeland 1-2016-7</v>
          </cell>
          <cell r="G164">
            <v>11.32</v>
          </cell>
          <cell r="H164">
            <v>220.22</v>
          </cell>
          <cell r="S164">
            <v>4.6840999999999999</v>
          </cell>
          <cell r="V164">
            <v>594.58000000000004</v>
          </cell>
        </row>
        <row r="165">
          <cell r="A165" t="str">
            <v>m_zeeland 1-2016-8</v>
          </cell>
          <cell r="G165">
            <v>37.44</v>
          </cell>
          <cell r="H165">
            <v>220.22</v>
          </cell>
          <cell r="S165">
            <v>17.969799999999999</v>
          </cell>
          <cell r="V165">
            <v>1895.29</v>
          </cell>
        </row>
        <row r="166">
          <cell r="A166" t="str">
            <v>m_zeeland 1-2016-9</v>
          </cell>
          <cell r="G166">
            <v>6.7</v>
          </cell>
          <cell r="H166">
            <v>213.12</v>
          </cell>
          <cell r="S166">
            <v>0.24729999999999999</v>
          </cell>
          <cell r="V166">
            <v>337.21</v>
          </cell>
        </row>
        <row r="167">
          <cell r="A167" t="str">
            <v>m_zeeland 1-2016-10</v>
          </cell>
          <cell r="G167">
            <v>0</v>
          </cell>
          <cell r="H167">
            <v>247.01</v>
          </cell>
          <cell r="S167">
            <v>0</v>
          </cell>
          <cell r="V167">
            <v>0</v>
          </cell>
        </row>
        <row r="168">
          <cell r="A168" t="str">
            <v>m_zeeland 1-2016-11</v>
          </cell>
          <cell r="G168">
            <v>0</v>
          </cell>
          <cell r="H168">
            <v>239.04</v>
          </cell>
          <cell r="S168">
            <v>0</v>
          </cell>
          <cell r="V168">
            <v>0</v>
          </cell>
        </row>
        <row r="169">
          <cell r="A169" t="str">
            <v>m_zeeland 1-2016-12</v>
          </cell>
          <cell r="G169">
            <v>4.41</v>
          </cell>
          <cell r="H169">
            <v>247.01</v>
          </cell>
          <cell r="S169">
            <v>9.1126000000000005</v>
          </cell>
          <cell r="V169">
            <v>252.23</v>
          </cell>
        </row>
        <row r="170">
          <cell r="A170" t="str">
            <v>m_zeeland 1-2017-1</v>
          </cell>
          <cell r="G170">
            <v>5.88</v>
          </cell>
          <cell r="H170">
            <v>247.01</v>
          </cell>
          <cell r="S170">
            <v>13.5412</v>
          </cell>
          <cell r="V170">
            <v>328.29</v>
          </cell>
        </row>
        <row r="171">
          <cell r="A171" t="str">
            <v>m_zeeland 1-2017-2</v>
          </cell>
          <cell r="G171">
            <v>2.66</v>
          </cell>
          <cell r="H171">
            <v>223.1</v>
          </cell>
          <cell r="S171">
            <v>0.23080000000000001</v>
          </cell>
          <cell r="V171">
            <v>166.15</v>
          </cell>
        </row>
        <row r="172">
          <cell r="A172" t="str">
            <v>m_zeeland 1-2017-3</v>
          </cell>
          <cell r="G172">
            <v>0</v>
          </cell>
          <cell r="H172">
            <v>247.01</v>
          </cell>
          <cell r="S172">
            <v>0</v>
          </cell>
          <cell r="V172">
            <v>0</v>
          </cell>
        </row>
        <row r="173">
          <cell r="A173" t="str">
            <v>m_zeeland 1-2017-4</v>
          </cell>
          <cell r="G173">
            <v>0</v>
          </cell>
          <cell r="H173">
            <v>239.04</v>
          </cell>
          <cell r="S173">
            <v>0</v>
          </cell>
          <cell r="V173">
            <v>0</v>
          </cell>
        </row>
        <row r="174">
          <cell r="A174" t="str">
            <v>m_zeeland 1-2017-5</v>
          </cell>
          <cell r="G174">
            <v>0</v>
          </cell>
          <cell r="H174">
            <v>247.01</v>
          </cell>
          <cell r="S174">
            <v>0</v>
          </cell>
          <cell r="V174">
            <v>0</v>
          </cell>
        </row>
        <row r="175">
          <cell r="A175" t="str">
            <v>m_zeeland 1-2017-6</v>
          </cell>
          <cell r="G175">
            <v>0</v>
          </cell>
          <cell r="H175">
            <v>213.12</v>
          </cell>
          <cell r="S175">
            <v>0</v>
          </cell>
          <cell r="V175">
            <v>0</v>
          </cell>
        </row>
        <row r="176">
          <cell r="A176" t="str">
            <v>m_zeeland 1-2017-7</v>
          </cell>
          <cell r="G176">
            <v>9.18</v>
          </cell>
          <cell r="H176">
            <v>220.22</v>
          </cell>
          <cell r="S176">
            <v>4.6840999999999999</v>
          </cell>
          <cell r="V176">
            <v>509.2</v>
          </cell>
        </row>
        <row r="177">
          <cell r="A177" t="str">
            <v>m_zeeland 1-2017-8</v>
          </cell>
          <cell r="G177">
            <v>31.25</v>
          </cell>
          <cell r="H177">
            <v>220.22</v>
          </cell>
          <cell r="S177">
            <v>17.969799999999999</v>
          </cell>
          <cell r="V177">
            <v>1548.06</v>
          </cell>
        </row>
        <row r="178">
          <cell r="A178" t="str">
            <v>m_zeeland 1-2017-9</v>
          </cell>
          <cell r="G178">
            <v>11.42</v>
          </cell>
          <cell r="H178">
            <v>213.12</v>
          </cell>
          <cell r="S178">
            <v>4.5330000000000004</v>
          </cell>
          <cell r="V178">
            <v>618.63</v>
          </cell>
        </row>
        <row r="179">
          <cell r="A179" t="str">
            <v>m_zeeland 1-2017-10</v>
          </cell>
          <cell r="G179">
            <v>0</v>
          </cell>
          <cell r="H179">
            <v>247.01</v>
          </cell>
          <cell r="S179">
            <v>0</v>
          </cell>
          <cell r="V179">
            <v>0</v>
          </cell>
        </row>
        <row r="180">
          <cell r="A180" t="str">
            <v>m_zeeland 1-2017-11</v>
          </cell>
          <cell r="G180">
            <v>0</v>
          </cell>
          <cell r="H180">
            <v>239.04</v>
          </cell>
          <cell r="S180">
            <v>0</v>
          </cell>
          <cell r="V180">
            <v>0</v>
          </cell>
        </row>
        <row r="181">
          <cell r="A181" t="str">
            <v>m_zeeland 1-2017-12</v>
          </cell>
          <cell r="G181">
            <v>1.47</v>
          </cell>
          <cell r="H181">
            <v>247.01</v>
          </cell>
          <cell r="S181">
            <v>0.2555</v>
          </cell>
          <cell r="V181">
            <v>91.3</v>
          </cell>
        </row>
        <row r="182">
          <cell r="A182" t="str">
            <v>m_zeeland 1-2018-1</v>
          </cell>
          <cell r="G182">
            <v>4.41</v>
          </cell>
          <cell r="H182">
            <v>247.01</v>
          </cell>
          <cell r="S182">
            <v>4.6840999999999999</v>
          </cell>
          <cell r="V182">
            <v>244.16</v>
          </cell>
        </row>
        <row r="183">
          <cell r="A183" t="str">
            <v>m_zeeland 1-2018-2</v>
          </cell>
          <cell r="G183">
            <v>2.66</v>
          </cell>
          <cell r="H183">
            <v>223.1</v>
          </cell>
          <cell r="S183">
            <v>4.2308000000000003</v>
          </cell>
          <cell r="V183">
            <v>145.86000000000001</v>
          </cell>
        </row>
        <row r="184">
          <cell r="A184" t="str">
            <v>m_zeeland 1-2018-3</v>
          </cell>
          <cell r="G184">
            <v>0</v>
          </cell>
          <cell r="H184">
            <v>247.01</v>
          </cell>
          <cell r="S184">
            <v>0</v>
          </cell>
          <cell r="V184">
            <v>0</v>
          </cell>
        </row>
        <row r="185">
          <cell r="A185" t="str">
            <v>m_zeeland 1-2018-4</v>
          </cell>
          <cell r="G185">
            <v>0</v>
          </cell>
          <cell r="H185">
            <v>239.04</v>
          </cell>
          <cell r="S185">
            <v>0</v>
          </cell>
          <cell r="V185">
            <v>0</v>
          </cell>
        </row>
        <row r="186">
          <cell r="A186" t="str">
            <v>m_zeeland 1-2018-5</v>
          </cell>
          <cell r="G186">
            <v>4.41</v>
          </cell>
          <cell r="H186">
            <v>247.01</v>
          </cell>
          <cell r="S186">
            <v>4.6840999999999999</v>
          </cell>
          <cell r="V186">
            <v>200.76</v>
          </cell>
        </row>
        <row r="187">
          <cell r="A187" t="str">
            <v>m_zeeland 1-2018-6</v>
          </cell>
          <cell r="G187">
            <v>0</v>
          </cell>
          <cell r="H187">
            <v>213.12</v>
          </cell>
          <cell r="S187">
            <v>0</v>
          </cell>
          <cell r="V187">
            <v>0</v>
          </cell>
        </row>
        <row r="188">
          <cell r="A188" t="str">
            <v>m_zeeland 1-2018-7</v>
          </cell>
          <cell r="G188">
            <v>9.18</v>
          </cell>
          <cell r="H188">
            <v>220.22</v>
          </cell>
          <cell r="S188">
            <v>4.6840999999999999</v>
          </cell>
          <cell r="V188">
            <v>472.05</v>
          </cell>
        </row>
        <row r="189">
          <cell r="A189" t="str">
            <v>m_zeeland 1-2018-8</v>
          </cell>
          <cell r="G189">
            <v>31.25</v>
          </cell>
          <cell r="H189">
            <v>220.22</v>
          </cell>
          <cell r="S189">
            <v>17.969799999999999</v>
          </cell>
          <cell r="V189">
            <v>1588.19</v>
          </cell>
        </row>
        <row r="190">
          <cell r="A190" t="str">
            <v>m_zeeland 1-2018-9</v>
          </cell>
          <cell r="G190">
            <v>7.61</v>
          </cell>
          <cell r="H190">
            <v>213.12</v>
          </cell>
          <cell r="S190">
            <v>0.24729999999999999</v>
          </cell>
          <cell r="V190">
            <v>408.07</v>
          </cell>
        </row>
        <row r="191">
          <cell r="A191" t="str">
            <v>m_zeeland 1-2018-10</v>
          </cell>
          <cell r="G191">
            <v>0</v>
          </cell>
          <cell r="H191">
            <v>247.01</v>
          </cell>
          <cell r="S191">
            <v>0</v>
          </cell>
          <cell r="V191">
            <v>0</v>
          </cell>
        </row>
        <row r="192">
          <cell r="A192" t="str">
            <v>m_zeeland 1-2018-11</v>
          </cell>
          <cell r="G192">
            <v>2.38</v>
          </cell>
          <cell r="H192">
            <v>239.04</v>
          </cell>
          <cell r="S192">
            <v>0.24729999999999999</v>
          </cell>
          <cell r="V192">
            <v>133.11000000000001</v>
          </cell>
        </row>
        <row r="193">
          <cell r="A193" t="str">
            <v>m_zeeland 1-2018-12</v>
          </cell>
          <cell r="G193">
            <v>1.47</v>
          </cell>
          <cell r="H193">
            <v>247.01</v>
          </cell>
          <cell r="S193">
            <v>0.2555</v>
          </cell>
          <cell r="V193">
            <v>91.79</v>
          </cell>
        </row>
        <row r="194">
          <cell r="A194" t="str">
            <v>m_zeeland 1-2019-1</v>
          </cell>
          <cell r="G194">
            <v>11.76</v>
          </cell>
          <cell r="H194">
            <v>247.01</v>
          </cell>
          <cell r="S194">
            <v>13.5412</v>
          </cell>
          <cell r="V194">
            <v>619.20000000000005</v>
          </cell>
        </row>
        <row r="195">
          <cell r="A195" t="str">
            <v>m_zeeland 1-2019-2</v>
          </cell>
          <cell r="G195">
            <v>3.98</v>
          </cell>
          <cell r="H195">
            <v>223.1</v>
          </cell>
          <cell r="S195">
            <v>4.2308000000000003</v>
          </cell>
          <cell r="V195">
            <v>189.64</v>
          </cell>
        </row>
        <row r="196">
          <cell r="A196" t="str">
            <v>m_zeeland 1-2019-3</v>
          </cell>
          <cell r="G196">
            <v>0</v>
          </cell>
          <cell r="H196">
            <v>247.01</v>
          </cell>
          <cell r="S196">
            <v>0</v>
          </cell>
          <cell r="V196">
            <v>0</v>
          </cell>
        </row>
        <row r="197">
          <cell r="A197" t="str">
            <v>m_zeeland 1-2019-4</v>
          </cell>
          <cell r="G197">
            <v>0</v>
          </cell>
          <cell r="H197">
            <v>239.04</v>
          </cell>
          <cell r="S197">
            <v>0</v>
          </cell>
          <cell r="V197">
            <v>0</v>
          </cell>
        </row>
        <row r="198">
          <cell r="A198" t="str">
            <v>m_zeeland 1-2019-5</v>
          </cell>
          <cell r="G198">
            <v>0</v>
          </cell>
          <cell r="H198">
            <v>247.01</v>
          </cell>
          <cell r="S198">
            <v>0</v>
          </cell>
          <cell r="V198">
            <v>0</v>
          </cell>
        </row>
        <row r="199">
          <cell r="A199" t="str">
            <v>m_zeeland 1-2019-6</v>
          </cell>
          <cell r="G199">
            <v>0</v>
          </cell>
          <cell r="H199">
            <v>213.12</v>
          </cell>
          <cell r="S199">
            <v>0</v>
          </cell>
          <cell r="V199">
            <v>0</v>
          </cell>
        </row>
        <row r="200">
          <cell r="A200" t="str">
            <v>m_zeeland 1-2019-7</v>
          </cell>
          <cell r="G200">
            <v>9.18</v>
          </cell>
          <cell r="H200">
            <v>220.22</v>
          </cell>
          <cell r="S200">
            <v>4.6840999999999999</v>
          </cell>
          <cell r="V200">
            <v>532.09</v>
          </cell>
        </row>
        <row r="201">
          <cell r="A201" t="str">
            <v>m_zeeland 1-2019-8</v>
          </cell>
          <cell r="G201">
            <v>30.88</v>
          </cell>
          <cell r="H201">
            <v>220.22</v>
          </cell>
          <cell r="S201">
            <v>17.969799999999999</v>
          </cell>
          <cell r="V201">
            <v>1573.41</v>
          </cell>
        </row>
        <row r="202">
          <cell r="A202" t="str">
            <v>m_zeeland 1-2019-9</v>
          </cell>
          <cell r="G202">
            <v>11.42</v>
          </cell>
          <cell r="H202">
            <v>213.12</v>
          </cell>
          <cell r="S202">
            <v>4.5330000000000004</v>
          </cell>
          <cell r="V202">
            <v>625.54999999999995</v>
          </cell>
        </row>
        <row r="203">
          <cell r="A203" t="str">
            <v>m_zeeland 1-2019-10</v>
          </cell>
          <cell r="G203">
            <v>0</v>
          </cell>
          <cell r="H203">
            <v>247.01</v>
          </cell>
          <cell r="S203">
            <v>0</v>
          </cell>
          <cell r="V203">
            <v>0</v>
          </cell>
        </row>
        <row r="204">
          <cell r="A204" t="str">
            <v>m_zeeland 1-2019-11</v>
          </cell>
          <cell r="G204">
            <v>0</v>
          </cell>
          <cell r="H204">
            <v>239.04</v>
          </cell>
          <cell r="S204">
            <v>0</v>
          </cell>
          <cell r="V204">
            <v>0</v>
          </cell>
        </row>
        <row r="205">
          <cell r="A205" t="str">
            <v>m_zeeland 1-2019-12</v>
          </cell>
          <cell r="G205">
            <v>4.41</v>
          </cell>
          <cell r="H205">
            <v>247.01</v>
          </cell>
          <cell r="S205">
            <v>4.6840999999999999</v>
          </cell>
          <cell r="V205">
            <v>292.29000000000002</v>
          </cell>
        </row>
        <row r="206">
          <cell r="A206" t="str">
            <v>m_zeeland 1-2020-1</v>
          </cell>
          <cell r="G206">
            <v>13.23</v>
          </cell>
          <cell r="H206">
            <v>247.01</v>
          </cell>
          <cell r="S206">
            <v>17.969799999999999</v>
          </cell>
          <cell r="V206">
            <v>683.57</v>
          </cell>
        </row>
        <row r="207">
          <cell r="A207" t="str">
            <v>m_zeeland 1-2020-2</v>
          </cell>
          <cell r="G207">
            <v>2.66</v>
          </cell>
          <cell r="H207">
            <v>223.1</v>
          </cell>
          <cell r="S207">
            <v>0.23080000000000001</v>
          </cell>
          <cell r="V207">
            <v>126.04</v>
          </cell>
        </row>
        <row r="208">
          <cell r="A208" t="str">
            <v>m_zeeland 1-2020-3</v>
          </cell>
          <cell r="G208">
            <v>0</v>
          </cell>
          <cell r="H208">
            <v>247.01</v>
          </cell>
          <cell r="S208">
            <v>0</v>
          </cell>
          <cell r="V208">
            <v>0</v>
          </cell>
        </row>
        <row r="209">
          <cell r="A209" t="str">
            <v>m_zeeland 1-2020-4</v>
          </cell>
          <cell r="G209">
            <v>0</v>
          </cell>
          <cell r="H209">
            <v>239.04</v>
          </cell>
          <cell r="S209">
            <v>0</v>
          </cell>
          <cell r="V209">
            <v>0</v>
          </cell>
        </row>
        <row r="210">
          <cell r="A210" t="str">
            <v>m_zeeland 1-2020-5</v>
          </cell>
          <cell r="G210">
            <v>2.94</v>
          </cell>
          <cell r="H210">
            <v>247.01</v>
          </cell>
          <cell r="S210">
            <v>4.6840999999999999</v>
          </cell>
          <cell r="V210">
            <v>149.18</v>
          </cell>
        </row>
        <row r="211">
          <cell r="A211" t="str">
            <v>m_zeeland 1-2020-6</v>
          </cell>
          <cell r="G211">
            <v>0.77</v>
          </cell>
          <cell r="H211">
            <v>213.12</v>
          </cell>
          <cell r="S211">
            <v>0.24729999999999999</v>
          </cell>
          <cell r="V211">
            <v>35.5</v>
          </cell>
        </row>
        <row r="212">
          <cell r="A212" t="str">
            <v>m_zeeland 1-2020-7</v>
          </cell>
          <cell r="G212">
            <v>7.87</v>
          </cell>
          <cell r="H212">
            <v>220.22</v>
          </cell>
          <cell r="S212">
            <v>4.6840999999999999</v>
          </cell>
          <cell r="V212">
            <v>404.44</v>
          </cell>
        </row>
        <row r="213">
          <cell r="A213" t="str">
            <v>m_zeeland 1-2020-8</v>
          </cell>
          <cell r="G213">
            <v>33.14</v>
          </cell>
          <cell r="H213">
            <v>220.22</v>
          </cell>
          <cell r="S213">
            <v>17.969799999999999</v>
          </cell>
          <cell r="V213">
            <v>1715.41</v>
          </cell>
        </row>
        <row r="214">
          <cell r="A214" t="str">
            <v>m_zeeland 1-2020-9</v>
          </cell>
          <cell r="G214">
            <v>1.27</v>
          </cell>
          <cell r="H214">
            <v>213.12</v>
          </cell>
          <cell r="S214">
            <v>0.24729999999999999</v>
          </cell>
          <cell r="V214">
            <v>90.84</v>
          </cell>
        </row>
        <row r="215">
          <cell r="A215" t="str">
            <v>m_zeeland 1-2020-10</v>
          </cell>
          <cell r="G215">
            <v>0</v>
          </cell>
          <cell r="H215">
            <v>247.01</v>
          </cell>
          <cell r="S215">
            <v>0</v>
          </cell>
          <cell r="V215">
            <v>0</v>
          </cell>
        </row>
        <row r="216">
          <cell r="A216" t="str">
            <v>m_zeeland 1-2020-11</v>
          </cell>
          <cell r="G216">
            <v>0</v>
          </cell>
          <cell r="H216">
            <v>239.04</v>
          </cell>
          <cell r="S216">
            <v>0</v>
          </cell>
          <cell r="V216">
            <v>0</v>
          </cell>
        </row>
        <row r="217">
          <cell r="A217" t="str">
            <v>m_zeeland 1-2020-12</v>
          </cell>
          <cell r="G217">
            <v>1.47</v>
          </cell>
          <cell r="H217">
            <v>247.01</v>
          </cell>
          <cell r="S217">
            <v>0.2555</v>
          </cell>
          <cell r="V217">
            <v>90.76</v>
          </cell>
        </row>
        <row r="218">
          <cell r="A218" t="str">
            <v>m_zeeland 1-2021-1</v>
          </cell>
          <cell r="G218">
            <v>4.41</v>
          </cell>
          <cell r="H218">
            <v>247.01</v>
          </cell>
          <cell r="S218">
            <v>9.1126000000000005</v>
          </cell>
          <cell r="V218">
            <v>252.78</v>
          </cell>
        </row>
        <row r="219">
          <cell r="A219" t="str">
            <v>m_zeeland 1-2021-2</v>
          </cell>
          <cell r="G219">
            <v>1.33</v>
          </cell>
          <cell r="H219">
            <v>223.1</v>
          </cell>
          <cell r="S219">
            <v>0.23080000000000001</v>
          </cell>
          <cell r="V219">
            <v>60.99</v>
          </cell>
        </row>
        <row r="220">
          <cell r="A220" t="str">
            <v>m_zeeland 1-2021-3</v>
          </cell>
          <cell r="G220">
            <v>0</v>
          </cell>
          <cell r="H220">
            <v>247.01</v>
          </cell>
          <cell r="S220">
            <v>0</v>
          </cell>
          <cell r="V220">
            <v>0</v>
          </cell>
        </row>
        <row r="221">
          <cell r="A221" t="str">
            <v>m_zeeland 1-2021-4</v>
          </cell>
          <cell r="G221">
            <v>0</v>
          </cell>
          <cell r="H221">
            <v>239.04</v>
          </cell>
          <cell r="S221">
            <v>0</v>
          </cell>
          <cell r="V221">
            <v>0</v>
          </cell>
        </row>
        <row r="222">
          <cell r="A222" t="str">
            <v>m_zeeland 1-2021-5</v>
          </cell>
          <cell r="G222">
            <v>1.47</v>
          </cell>
          <cell r="H222">
            <v>247.01</v>
          </cell>
          <cell r="S222">
            <v>0.2555</v>
          </cell>
          <cell r="V222">
            <v>72.72</v>
          </cell>
        </row>
        <row r="223">
          <cell r="A223" t="str">
            <v>m_zeeland 1-2021-6</v>
          </cell>
          <cell r="G223">
            <v>0</v>
          </cell>
          <cell r="H223">
            <v>213.12</v>
          </cell>
          <cell r="S223">
            <v>0</v>
          </cell>
          <cell r="V223">
            <v>0</v>
          </cell>
        </row>
        <row r="224">
          <cell r="A224" t="str">
            <v>m_zeeland 1-2021-7</v>
          </cell>
          <cell r="G224">
            <v>5.24</v>
          </cell>
          <cell r="H224">
            <v>220.22</v>
          </cell>
          <cell r="S224">
            <v>0.2555</v>
          </cell>
          <cell r="V224">
            <v>282.52999999999997</v>
          </cell>
        </row>
        <row r="225">
          <cell r="A225" t="str">
            <v>m_zeeland 1-2021-8</v>
          </cell>
          <cell r="G225">
            <v>27.32</v>
          </cell>
          <cell r="H225">
            <v>220.22</v>
          </cell>
          <cell r="S225">
            <v>17.969799999999999</v>
          </cell>
          <cell r="V225">
            <v>1413.74</v>
          </cell>
        </row>
        <row r="226">
          <cell r="A226" t="str">
            <v>m_zeeland 1-2021-9</v>
          </cell>
          <cell r="G226">
            <v>5.07</v>
          </cell>
          <cell r="H226">
            <v>213.12</v>
          </cell>
          <cell r="S226">
            <v>0.24729999999999999</v>
          </cell>
          <cell r="V226">
            <v>271.76</v>
          </cell>
        </row>
        <row r="227">
          <cell r="A227" t="str">
            <v>m_zeeland 1-2021-10</v>
          </cell>
          <cell r="G227">
            <v>0</v>
          </cell>
          <cell r="H227">
            <v>247.01</v>
          </cell>
          <cell r="S227">
            <v>0</v>
          </cell>
          <cell r="V227">
            <v>0</v>
          </cell>
        </row>
        <row r="228">
          <cell r="A228" t="str">
            <v>m_zeeland 1-2021-11</v>
          </cell>
          <cell r="G228">
            <v>0</v>
          </cell>
          <cell r="H228">
            <v>239.04</v>
          </cell>
          <cell r="S228">
            <v>0</v>
          </cell>
          <cell r="V228">
            <v>0</v>
          </cell>
        </row>
        <row r="229">
          <cell r="A229" t="str">
            <v>m_zeeland 1-2021-12</v>
          </cell>
          <cell r="G229">
            <v>0</v>
          </cell>
          <cell r="H229">
            <v>247.01</v>
          </cell>
          <cell r="S229">
            <v>0</v>
          </cell>
          <cell r="V229">
            <v>0</v>
          </cell>
        </row>
        <row r="230">
          <cell r="A230" t="str">
            <v>m_zeeland 1-2022-1</v>
          </cell>
          <cell r="G230">
            <v>2.94</v>
          </cell>
          <cell r="H230">
            <v>247.01</v>
          </cell>
          <cell r="S230">
            <v>4.6840999999999999</v>
          </cell>
          <cell r="V230">
            <v>184.28</v>
          </cell>
        </row>
        <row r="231">
          <cell r="A231" t="str">
            <v>m_zeeland 1-2022-2</v>
          </cell>
          <cell r="G231">
            <v>3.98</v>
          </cell>
          <cell r="H231">
            <v>223.1</v>
          </cell>
          <cell r="S231">
            <v>8.2308000000000003</v>
          </cell>
          <cell r="V231">
            <v>192.39</v>
          </cell>
        </row>
        <row r="232">
          <cell r="A232" t="str">
            <v>m_zeeland 1-2022-3</v>
          </cell>
          <cell r="G232">
            <v>0</v>
          </cell>
          <cell r="H232">
            <v>247.01</v>
          </cell>
          <cell r="S232">
            <v>0</v>
          </cell>
          <cell r="V232">
            <v>0</v>
          </cell>
        </row>
        <row r="233">
          <cell r="A233" t="str">
            <v>m_zeeland 1-2022-4</v>
          </cell>
          <cell r="G233">
            <v>0</v>
          </cell>
          <cell r="H233">
            <v>239.04</v>
          </cell>
          <cell r="S233">
            <v>0</v>
          </cell>
          <cell r="V233">
            <v>0</v>
          </cell>
        </row>
        <row r="234">
          <cell r="A234" t="str">
            <v>m_zeeland 1-2022-5</v>
          </cell>
          <cell r="G234">
            <v>2.94</v>
          </cell>
          <cell r="H234">
            <v>247.01</v>
          </cell>
          <cell r="S234">
            <v>4.6840999999999999</v>
          </cell>
          <cell r="V234">
            <v>137.55000000000001</v>
          </cell>
        </row>
        <row r="235">
          <cell r="A235" t="str">
            <v>m_zeeland 1-2022-6</v>
          </cell>
          <cell r="G235">
            <v>0</v>
          </cell>
          <cell r="H235">
            <v>213.12</v>
          </cell>
          <cell r="S235">
            <v>0</v>
          </cell>
          <cell r="V235">
            <v>0</v>
          </cell>
        </row>
        <row r="236">
          <cell r="A236" t="str">
            <v>m_zeeland 1-2022-7</v>
          </cell>
          <cell r="G236">
            <v>0</v>
          </cell>
          <cell r="H236">
            <v>220.22</v>
          </cell>
          <cell r="S236">
            <v>0</v>
          </cell>
          <cell r="V236">
            <v>0</v>
          </cell>
        </row>
        <row r="237">
          <cell r="A237" t="str">
            <v>m_zeeland 1-2022-8</v>
          </cell>
          <cell r="G237">
            <v>18.149999999999999</v>
          </cell>
          <cell r="H237">
            <v>220.22</v>
          </cell>
          <cell r="S237">
            <v>9.1126000000000005</v>
          </cell>
          <cell r="V237">
            <v>960.86</v>
          </cell>
        </row>
        <row r="238">
          <cell r="A238" t="str">
            <v>m_zeeland 1-2022-9</v>
          </cell>
          <cell r="G238">
            <v>0</v>
          </cell>
          <cell r="H238">
            <v>213.12</v>
          </cell>
          <cell r="S238">
            <v>0</v>
          </cell>
          <cell r="V238">
            <v>0</v>
          </cell>
        </row>
        <row r="239">
          <cell r="A239" t="str">
            <v>m_zeeland 1-2022-10</v>
          </cell>
          <cell r="G239">
            <v>0</v>
          </cell>
          <cell r="H239">
            <v>247.01</v>
          </cell>
          <cell r="S239">
            <v>0</v>
          </cell>
          <cell r="V239">
            <v>0</v>
          </cell>
        </row>
        <row r="240">
          <cell r="A240" t="str">
            <v>m_zeeland 1-2022-11</v>
          </cell>
          <cell r="G240">
            <v>1.42</v>
          </cell>
          <cell r="H240">
            <v>239.04</v>
          </cell>
          <cell r="S240">
            <v>4.2857000000000003</v>
          </cell>
          <cell r="V240">
            <v>97.21</v>
          </cell>
        </row>
        <row r="241">
          <cell r="A241" t="str">
            <v>m_zeeland 1-2022-12</v>
          </cell>
          <cell r="G241">
            <v>1.47</v>
          </cell>
          <cell r="H241">
            <v>247.01</v>
          </cell>
          <cell r="S241">
            <v>0.2555</v>
          </cell>
          <cell r="V241">
            <v>72.959999999999994</v>
          </cell>
        </row>
        <row r="242">
          <cell r="A242" t="str">
            <v>--</v>
          </cell>
          <cell r="V242">
            <v>0</v>
          </cell>
        </row>
        <row r="243">
          <cell r="A243" t="str">
            <v>--</v>
          </cell>
          <cell r="V243">
            <v>0</v>
          </cell>
        </row>
        <row r="244">
          <cell r="A244" t="str">
            <v>--</v>
          </cell>
          <cell r="V244">
            <v>0</v>
          </cell>
        </row>
        <row r="245">
          <cell r="A245" t="str">
            <v>m0neenah 1-2003-4</v>
          </cell>
          <cell r="G245">
            <v>13.5</v>
          </cell>
          <cell r="H245">
            <v>252</v>
          </cell>
          <cell r="S245">
            <v>13.1044</v>
          </cell>
          <cell r="V245">
            <v>823.79</v>
          </cell>
        </row>
        <row r="246">
          <cell r="A246" t="str">
            <v>m0neenah 1-2003-5</v>
          </cell>
          <cell r="G246">
            <v>28.49</v>
          </cell>
          <cell r="H246">
            <v>260.39999999999998</v>
          </cell>
          <cell r="S246">
            <v>13.5412</v>
          </cell>
          <cell r="V246">
            <v>1658.81</v>
          </cell>
        </row>
        <row r="247">
          <cell r="A247" t="str">
            <v>m0neenah 1-2003-6</v>
          </cell>
          <cell r="G247">
            <v>19.84</v>
          </cell>
          <cell r="H247">
            <v>252</v>
          </cell>
          <cell r="S247">
            <v>4.5330000000000004</v>
          </cell>
          <cell r="V247">
            <v>1323.96</v>
          </cell>
        </row>
        <row r="248">
          <cell r="A248" t="str">
            <v>m0neenah 1-2003-7</v>
          </cell>
          <cell r="G248">
            <v>40.1</v>
          </cell>
          <cell r="H248">
            <v>260.39999999999998</v>
          </cell>
          <cell r="S248">
            <v>13.5412</v>
          </cell>
          <cell r="V248">
            <v>2659.32</v>
          </cell>
        </row>
        <row r="249">
          <cell r="A249" t="str">
            <v>m0neenah 1-2003-8</v>
          </cell>
          <cell r="G249">
            <v>32.340000000000003</v>
          </cell>
          <cell r="H249">
            <v>260.39999999999998</v>
          </cell>
          <cell r="S249">
            <v>13.5412</v>
          </cell>
          <cell r="V249">
            <v>2281.04</v>
          </cell>
        </row>
        <row r="250">
          <cell r="A250" t="str">
            <v>m0neenah 1-2003-9</v>
          </cell>
          <cell r="G250">
            <v>11.29</v>
          </cell>
          <cell r="H250">
            <v>252</v>
          </cell>
          <cell r="S250">
            <v>4.5330000000000004</v>
          </cell>
          <cell r="V250">
            <v>701.48</v>
          </cell>
        </row>
        <row r="251">
          <cell r="A251" t="str">
            <v>m0neenah 1-2003-10</v>
          </cell>
          <cell r="G251">
            <v>51.56</v>
          </cell>
          <cell r="H251">
            <v>260.39999999999998</v>
          </cell>
          <cell r="S251">
            <v>22.398399999999999</v>
          </cell>
          <cell r="V251">
            <v>3084.3521000000001</v>
          </cell>
        </row>
        <row r="252">
          <cell r="A252" t="str">
            <v>m0neenah 1-2003-11</v>
          </cell>
          <cell r="G252">
            <v>29.79</v>
          </cell>
          <cell r="H252">
            <v>252</v>
          </cell>
          <cell r="S252">
            <v>13.1044</v>
          </cell>
          <cell r="V252">
            <v>1985.7902999999999</v>
          </cell>
        </row>
        <row r="253">
          <cell r="A253" t="str">
            <v>m0neenah 1-2003-12</v>
          </cell>
          <cell r="G253">
            <v>32.409999999999997</v>
          </cell>
          <cell r="H253">
            <v>260.39999999999998</v>
          </cell>
          <cell r="S253">
            <v>22.398399999999999</v>
          </cell>
          <cell r="V253">
            <v>2278.64</v>
          </cell>
        </row>
        <row r="254">
          <cell r="A254" t="str">
            <v>m0neenah 1-2004-1</v>
          </cell>
          <cell r="G254">
            <v>48.28</v>
          </cell>
          <cell r="H254">
            <v>260.39999999999998</v>
          </cell>
          <cell r="S254">
            <v>22.398399999999999</v>
          </cell>
          <cell r="V254">
            <v>2760.9582</v>
          </cell>
        </row>
        <row r="255">
          <cell r="A255" t="str">
            <v>m0neenah 1-2004-2</v>
          </cell>
          <cell r="G255">
            <v>24.06</v>
          </cell>
          <cell r="H255">
            <v>235.2</v>
          </cell>
          <cell r="S255">
            <v>20.230799999999999</v>
          </cell>
          <cell r="V255">
            <v>1417.42</v>
          </cell>
        </row>
        <row r="256">
          <cell r="A256" t="str">
            <v>m0neenah 1-2004-3</v>
          </cell>
          <cell r="G256">
            <v>50.36</v>
          </cell>
          <cell r="H256">
            <v>260.39999999999998</v>
          </cell>
          <cell r="S256">
            <v>40.1126</v>
          </cell>
          <cell r="V256">
            <v>2534.66</v>
          </cell>
        </row>
        <row r="257">
          <cell r="A257" t="str">
            <v>m0neenah 1-2004-4</v>
          </cell>
          <cell r="G257">
            <v>24.38</v>
          </cell>
          <cell r="H257">
            <v>252</v>
          </cell>
          <cell r="S257">
            <v>13.1044</v>
          </cell>
          <cell r="V257">
            <v>1208.0372</v>
          </cell>
        </row>
        <row r="258">
          <cell r="A258" t="str">
            <v>m0neenah 1-2004-5</v>
          </cell>
          <cell r="G258">
            <v>22.65</v>
          </cell>
          <cell r="H258">
            <v>260.39999999999998</v>
          </cell>
          <cell r="S258">
            <v>13.5412</v>
          </cell>
          <cell r="V258">
            <v>1180.1284000000001</v>
          </cell>
        </row>
        <row r="259">
          <cell r="A259" t="str">
            <v>m0neenah 1-2004-6</v>
          </cell>
          <cell r="G259">
            <v>11.88</v>
          </cell>
          <cell r="H259">
            <v>252</v>
          </cell>
          <cell r="S259">
            <v>13.1044</v>
          </cell>
          <cell r="V259">
            <v>688.07</v>
          </cell>
        </row>
        <row r="260">
          <cell r="A260" t="str">
            <v>m0neenah 1-2004-7</v>
          </cell>
          <cell r="G260">
            <v>32.54</v>
          </cell>
          <cell r="H260">
            <v>260.39999999999998</v>
          </cell>
          <cell r="S260">
            <v>13.5412</v>
          </cell>
          <cell r="V260">
            <v>2122.19</v>
          </cell>
        </row>
        <row r="261">
          <cell r="A261" t="str">
            <v>m0neenah 1-2004-8</v>
          </cell>
          <cell r="G261">
            <v>36.18</v>
          </cell>
          <cell r="H261">
            <v>260.39999999999998</v>
          </cell>
          <cell r="S261">
            <v>13.5412</v>
          </cell>
          <cell r="V261">
            <v>2225.2800000000002</v>
          </cell>
        </row>
        <row r="262">
          <cell r="A262" t="str">
            <v>m0neenah 1-2004-9</v>
          </cell>
          <cell r="G262">
            <v>23.98</v>
          </cell>
          <cell r="H262">
            <v>252</v>
          </cell>
          <cell r="S262">
            <v>13.1044</v>
          </cell>
          <cell r="V262">
            <v>1410.5907999999999</v>
          </cell>
        </row>
        <row r="263">
          <cell r="A263" t="str">
            <v>m0neenah 1-2004-10</v>
          </cell>
          <cell r="G263">
            <v>27.79</v>
          </cell>
          <cell r="H263">
            <v>260.39999999999998</v>
          </cell>
          <cell r="S263">
            <v>13.5412</v>
          </cell>
          <cell r="V263">
            <v>1538.25</v>
          </cell>
        </row>
        <row r="264">
          <cell r="A264" t="str">
            <v>m0neenah 1-2004-11</v>
          </cell>
          <cell r="G264">
            <v>30.03</v>
          </cell>
          <cell r="H264">
            <v>252</v>
          </cell>
          <cell r="S264">
            <v>25.961500000000001</v>
          </cell>
          <cell r="V264">
            <v>1759.2312000000002</v>
          </cell>
        </row>
        <row r="265">
          <cell r="A265" t="str">
            <v>m0neenah 1-2004-12</v>
          </cell>
          <cell r="G265">
            <v>21.22</v>
          </cell>
          <cell r="H265">
            <v>260.39999999999998</v>
          </cell>
          <cell r="S265">
            <v>17.969799999999999</v>
          </cell>
          <cell r="V265">
            <v>1327.5628999999999</v>
          </cell>
        </row>
        <row r="266">
          <cell r="A266" t="str">
            <v>m0neenah 1-2005-1</v>
          </cell>
          <cell r="G266">
            <v>32.72</v>
          </cell>
          <cell r="H266">
            <v>260.39999999999998</v>
          </cell>
          <cell r="S266">
            <v>22.398399999999999</v>
          </cell>
          <cell r="V266">
            <v>1753.6115</v>
          </cell>
        </row>
        <row r="267">
          <cell r="A267" t="str">
            <v>m0neenah 1-2005-2</v>
          </cell>
          <cell r="G267">
            <v>26.7</v>
          </cell>
          <cell r="H267">
            <v>235.2</v>
          </cell>
          <cell r="S267">
            <v>28.230799999999999</v>
          </cell>
          <cell r="V267">
            <v>1432.31</v>
          </cell>
        </row>
        <row r="268">
          <cell r="A268" t="str">
            <v>m0neenah 1-2005-3</v>
          </cell>
          <cell r="G268">
            <v>29.7</v>
          </cell>
          <cell r="H268">
            <v>260.39999999999998</v>
          </cell>
          <cell r="S268">
            <v>22.398399999999999</v>
          </cell>
          <cell r="V268">
            <v>1344.4602</v>
          </cell>
        </row>
        <row r="269">
          <cell r="A269" t="str">
            <v>m0neenah 1-2005-4</v>
          </cell>
          <cell r="G269">
            <v>14.68</v>
          </cell>
          <cell r="H269">
            <v>252</v>
          </cell>
          <cell r="S269">
            <v>8.8186999999999998</v>
          </cell>
          <cell r="V269">
            <v>616.78</v>
          </cell>
        </row>
        <row r="270">
          <cell r="A270" t="str">
            <v>m0neenah 1-2005-5</v>
          </cell>
          <cell r="G270">
            <v>29.55</v>
          </cell>
          <cell r="H270">
            <v>260.39999999999998</v>
          </cell>
          <cell r="S270">
            <v>13.5412</v>
          </cell>
          <cell r="V270">
            <v>1438.17</v>
          </cell>
        </row>
        <row r="271">
          <cell r="A271" t="str">
            <v>m0neenah 1-2005-6</v>
          </cell>
          <cell r="G271">
            <v>24.28</v>
          </cell>
          <cell r="H271">
            <v>252</v>
          </cell>
          <cell r="S271">
            <v>4.5330000000000004</v>
          </cell>
          <cell r="V271">
            <v>1389.0023000000001</v>
          </cell>
        </row>
        <row r="272">
          <cell r="A272" t="str">
            <v>m0neenah 1-2005-7</v>
          </cell>
          <cell r="G272">
            <v>36</v>
          </cell>
          <cell r="H272">
            <v>260.39999999999998</v>
          </cell>
          <cell r="S272">
            <v>9.1126000000000005</v>
          </cell>
          <cell r="V272">
            <v>2026.0550999999998</v>
          </cell>
        </row>
        <row r="273">
          <cell r="A273" t="str">
            <v>m0neenah 1-2005-8</v>
          </cell>
          <cell r="G273">
            <v>39.86</v>
          </cell>
          <cell r="H273">
            <v>260.39999999999998</v>
          </cell>
          <cell r="S273">
            <v>13.5412</v>
          </cell>
          <cell r="V273">
            <v>2304.29</v>
          </cell>
        </row>
        <row r="274">
          <cell r="A274" t="str">
            <v>m0neenah 1-2005-9</v>
          </cell>
          <cell r="G274">
            <v>30.87</v>
          </cell>
          <cell r="H274">
            <v>252</v>
          </cell>
          <cell r="S274">
            <v>13.1044</v>
          </cell>
          <cell r="V274">
            <v>1691.23</v>
          </cell>
        </row>
        <row r="275">
          <cell r="A275" t="str">
            <v>m0neenah 1-2005-10</v>
          </cell>
          <cell r="G275">
            <v>37.9</v>
          </cell>
          <cell r="H275">
            <v>260.39999999999998</v>
          </cell>
          <cell r="S275">
            <v>17.969799999999999</v>
          </cell>
          <cell r="V275">
            <v>1793.9767000000002</v>
          </cell>
        </row>
        <row r="276">
          <cell r="A276" t="str">
            <v>m0neenah 1-2005-11</v>
          </cell>
          <cell r="G276">
            <v>36.340000000000003</v>
          </cell>
          <cell r="H276">
            <v>252</v>
          </cell>
          <cell r="S276">
            <v>21.675799999999999</v>
          </cell>
          <cell r="V276">
            <v>2106.0100000000002</v>
          </cell>
        </row>
        <row r="277">
          <cell r="A277" t="str">
            <v>m0neenah 1-2005-12</v>
          </cell>
          <cell r="G277">
            <v>7.75</v>
          </cell>
          <cell r="H277">
            <v>260.39999999999998</v>
          </cell>
          <cell r="S277">
            <v>9.1126000000000005</v>
          </cell>
          <cell r="V277">
            <v>473.34</v>
          </cell>
        </row>
        <row r="278">
          <cell r="A278" t="str">
            <v>m0neenah 1-2006-1</v>
          </cell>
          <cell r="G278">
            <v>44.97</v>
          </cell>
          <cell r="H278">
            <v>260.39999999999998</v>
          </cell>
          <cell r="S278">
            <v>26.826899999999998</v>
          </cell>
          <cell r="V278">
            <v>2291.5756000000001</v>
          </cell>
        </row>
        <row r="279">
          <cell r="A279" t="str">
            <v>m0neenah 1-2006-2</v>
          </cell>
          <cell r="G279">
            <v>16.760000000000002</v>
          </cell>
          <cell r="H279">
            <v>235.2</v>
          </cell>
          <cell r="S279">
            <v>12.2308</v>
          </cell>
          <cell r="V279">
            <v>827.13</v>
          </cell>
        </row>
        <row r="280">
          <cell r="A280" t="str">
            <v>m0neenah 1-2006-3</v>
          </cell>
          <cell r="G280">
            <v>47.2</v>
          </cell>
          <cell r="H280">
            <v>260.39999999999998</v>
          </cell>
          <cell r="S280">
            <v>26.826899999999998</v>
          </cell>
          <cell r="V280">
            <v>2297.3660999999997</v>
          </cell>
        </row>
        <row r="281">
          <cell r="A281" t="str">
            <v>m0neenah 1-2006-4</v>
          </cell>
          <cell r="G281">
            <v>31.4</v>
          </cell>
          <cell r="H281">
            <v>252</v>
          </cell>
          <cell r="S281">
            <v>17.3901</v>
          </cell>
          <cell r="V281">
            <v>1380.1605</v>
          </cell>
        </row>
        <row r="282">
          <cell r="A282" t="str">
            <v>m0neenah 1-2006-5</v>
          </cell>
          <cell r="G282">
            <v>41.69</v>
          </cell>
          <cell r="H282">
            <v>260.39999999999998</v>
          </cell>
          <cell r="S282">
            <v>26.826899999999998</v>
          </cell>
          <cell r="V282">
            <v>2035.12</v>
          </cell>
        </row>
        <row r="283">
          <cell r="A283" t="str">
            <v>m0neenah 1-2006-6</v>
          </cell>
          <cell r="G283">
            <v>23.33</v>
          </cell>
          <cell r="H283">
            <v>252</v>
          </cell>
          <cell r="S283">
            <v>8.8186999999999998</v>
          </cell>
          <cell r="V283">
            <v>1261.6500000000001</v>
          </cell>
        </row>
        <row r="284">
          <cell r="A284" t="str">
            <v>m0neenah 1-2006-7</v>
          </cell>
          <cell r="G284">
            <v>46.47</v>
          </cell>
          <cell r="H284">
            <v>260.39999999999998</v>
          </cell>
          <cell r="S284">
            <v>13.5412</v>
          </cell>
          <cell r="V284">
            <v>2515.9299999999998</v>
          </cell>
        </row>
        <row r="285">
          <cell r="A285" t="str">
            <v>m0neenah 1-2006-8</v>
          </cell>
          <cell r="G285">
            <v>50.61</v>
          </cell>
          <cell r="H285">
            <v>260.39999999999998</v>
          </cell>
          <cell r="S285">
            <v>13.5412</v>
          </cell>
          <cell r="V285">
            <v>2706.42</v>
          </cell>
        </row>
        <row r="286">
          <cell r="A286" t="str">
            <v>m0neenah 1-2006-9</v>
          </cell>
          <cell r="G286">
            <v>37.35</v>
          </cell>
          <cell r="H286">
            <v>252</v>
          </cell>
          <cell r="S286">
            <v>13.1044</v>
          </cell>
          <cell r="V286">
            <v>1825.44</v>
          </cell>
        </row>
        <row r="287">
          <cell r="A287" t="str">
            <v>m0neenah 1-2006-10</v>
          </cell>
          <cell r="G287">
            <v>34.11</v>
          </cell>
          <cell r="H287">
            <v>260.39999999999998</v>
          </cell>
          <cell r="S287">
            <v>13.5412</v>
          </cell>
          <cell r="V287">
            <v>1619.5654999999999</v>
          </cell>
        </row>
        <row r="288">
          <cell r="A288" t="str">
            <v>m0neenah 1-2006-11</v>
          </cell>
          <cell r="G288">
            <v>40.9</v>
          </cell>
          <cell r="H288">
            <v>252</v>
          </cell>
          <cell r="S288">
            <v>25.961500000000001</v>
          </cell>
          <cell r="V288">
            <v>2219.9699999999998</v>
          </cell>
        </row>
        <row r="289">
          <cell r="A289" t="str">
            <v>m0neenah 1-2006-12</v>
          </cell>
          <cell r="G289">
            <v>32.549999999999997</v>
          </cell>
          <cell r="H289">
            <v>260.39999999999998</v>
          </cell>
          <cell r="S289">
            <v>22.398399999999999</v>
          </cell>
          <cell r="V289">
            <v>1852.3</v>
          </cell>
        </row>
        <row r="290">
          <cell r="A290" t="str">
            <v>m0neenah 1-2007-1</v>
          </cell>
          <cell r="G290">
            <v>45.02</v>
          </cell>
          <cell r="H290">
            <v>260.39999999999998</v>
          </cell>
          <cell r="S290">
            <v>35.684100000000001</v>
          </cell>
          <cell r="V290">
            <v>2357</v>
          </cell>
        </row>
        <row r="291">
          <cell r="A291" t="str">
            <v>m0neenah 1-2007-2</v>
          </cell>
          <cell r="G291">
            <v>38.409999999999997</v>
          </cell>
          <cell r="H291">
            <v>235.2</v>
          </cell>
          <cell r="S291">
            <v>16.230799999999999</v>
          </cell>
          <cell r="V291">
            <v>1961.81</v>
          </cell>
        </row>
        <row r="292">
          <cell r="A292" t="str">
            <v>m0neenah 1-2007-3</v>
          </cell>
          <cell r="G292">
            <v>46</v>
          </cell>
          <cell r="H292">
            <v>260.39999999999998</v>
          </cell>
          <cell r="S292">
            <v>35.684100000000001</v>
          </cell>
          <cell r="V292">
            <v>2094.9</v>
          </cell>
        </row>
        <row r="293">
          <cell r="A293" t="str">
            <v>m0neenah 1-2007-4</v>
          </cell>
          <cell r="G293">
            <v>25.71</v>
          </cell>
          <cell r="H293">
            <v>252</v>
          </cell>
          <cell r="S293">
            <v>13.1044</v>
          </cell>
          <cell r="V293">
            <v>1169.1600000000001</v>
          </cell>
        </row>
        <row r="294">
          <cell r="A294" t="str">
            <v>m0neenah 1-2007-5</v>
          </cell>
          <cell r="G294">
            <v>42.17</v>
          </cell>
          <cell r="H294">
            <v>260.39999999999998</v>
          </cell>
          <cell r="S294">
            <v>17.969799999999999</v>
          </cell>
          <cell r="V294">
            <v>2096.2399999999998</v>
          </cell>
        </row>
        <row r="295">
          <cell r="A295" t="str">
            <v>m0neenah 1-2007-6</v>
          </cell>
          <cell r="G295">
            <v>40.49</v>
          </cell>
          <cell r="H295">
            <v>252</v>
          </cell>
          <cell r="S295">
            <v>13.1044</v>
          </cell>
          <cell r="V295">
            <v>2144.21</v>
          </cell>
        </row>
        <row r="296">
          <cell r="A296" t="str">
            <v>m0neenah 1-2007-7</v>
          </cell>
          <cell r="G296">
            <v>40.75</v>
          </cell>
          <cell r="H296">
            <v>260.39999999999998</v>
          </cell>
          <cell r="S296">
            <v>13.5412</v>
          </cell>
          <cell r="V296">
            <v>2131.33</v>
          </cell>
        </row>
        <row r="297">
          <cell r="A297" t="str">
            <v>m0neenah 1-2007-8</v>
          </cell>
          <cell r="G297">
            <v>55.77</v>
          </cell>
          <cell r="H297">
            <v>260.39999999999998</v>
          </cell>
          <cell r="S297">
            <v>13.5412</v>
          </cell>
          <cell r="V297">
            <v>2647.78</v>
          </cell>
        </row>
        <row r="298">
          <cell r="A298" t="str">
            <v>m0neenah 1-2007-9</v>
          </cell>
          <cell r="G298">
            <v>32.22</v>
          </cell>
          <cell r="H298">
            <v>252</v>
          </cell>
          <cell r="S298">
            <v>8.8186999999999998</v>
          </cell>
          <cell r="V298">
            <v>1532.7212999999999</v>
          </cell>
        </row>
        <row r="299">
          <cell r="A299" t="str">
            <v>m0neenah 1-2007-10</v>
          </cell>
          <cell r="G299">
            <v>53.43</v>
          </cell>
          <cell r="H299">
            <v>260.39999999999998</v>
          </cell>
          <cell r="S299">
            <v>17.969799999999999</v>
          </cell>
          <cell r="V299">
            <v>2535.9499999999998</v>
          </cell>
        </row>
        <row r="300">
          <cell r="A300" t="str">
            <v>m0neenah 1-2007-11</v>
          </cell>
          <cell r="G300">
            <v>35.26</v>
          </cell>
          <cell r="H300">
            <v>252</v>
          </cell>
          <cell r="S300">
            <v>13.1044</v>
          </cell>
          <cell r="V300">
            <v>1720.3809999999999</v>
          </cell>
        </row>
        <row r="301">
          <cell r="A301" t="str">
            <v>m0neenah 1-2007-12</v>
          </cell>
          <cell r="G301">
            <v>41.34</v>
          </cell>
          <cell r="H301">
            <v>260.39999999999998</v>
          </cell>
          <cell r="S301">
            <v>26.826899999999998</v>
          </cell>
          <cell r="V301">
            <v>2284.69</v>
          </cell>
        </row>
        <row r="302">
          <cell r="A302" t="str">
            <v>m0neenah 1-2008-1</v>
          </cell>
          <cell r="G302">
            <v>39.869999999999997</v>
          </cell>
          <cell r="H302">
            <v>260.39999999999998</v>
          </cell>
          <cell r="S302">
            <v>22.398399999999999</v>
          </cell>
          <cell r="V302">
            <v>2095.1</v>
          </cell>
        </row>
        <row r="303">
          <cell r="A303" t="str">
            <v>m0neenah 1-2008-2</v>
          </cell>
          <cell r="G303">
            <v>20.43</v>
          </cell>
          <cell r="H303">
            <v>235.2</v>
          </cell>
          <cell r="S303">
            <v>24.230799999999999</v>
          </cell>
          <cell r="V303">
            <v>1019.58</v>
          </cell>
        </row>
        <row r="304">
          <cell r="A304" t="str">
            <v>m0neenah 1-2008-3</v>
          </cell>
          <cell r="G304">
            <v>61.9</v>
          </cell>
          <cell r="H304">
            <v>260.39999999999998</v>
          </cell>
          <cell r="S304">
            <v>31.255500000000001</v>
          </cell>
          <cell r="V304">
            <v>3002.74</v>
          </cell>
        </row>
        <row r="305">
          <cell r="A305" t="str">
            <v>m0neenah 1-2008-4</v>
          </cell>
          <cell r="G305">
            <v>40.24</v>
          </cell>
          <cell r="H305">
            <v>252</v>
          </cell>
          <cell r="S305">
            <v>25.714300000000001</v>
          </cell>
          <cell r="V305">
            <v>1941.3832</v>
          </cell>
        </row>
        <row r="306">
          <cell r="A306" t="str">
            <v>m0neenah 1-2008-5</v>
          </cell>
          <cell r="G306">
            <v>32.18</v>
          </cell>
          <cell r="H306">
            <v>260.39999999999998</v>
          </cell>
          <cell r="S306">
            <v>13.5412</v>
          </cell>
          <cell r="V306">
            <v>1496.48</v>
          </cell>
        </row>
        <row r="307">
          <cell r="A307" t="str">
            <v>m0neenah 1-2008-6</v>
          </cell>
          <cell r="G307">
            <v>32.770000000000003</v>
          </cell>
          <cell r="H307">
            <v>252</v>
          </cell>
          <cell r="S307">
            <v>8.8186999999999998</v>
          </cell>
          <cell r="V307">
            <v>1758.5</v>
          </cell>
        </row>
        <row r="308">
          <cell r="A308" t="str">
            <v>m0neenah 1-2008-7</v>
          </cell>
          <cell r="G308">
            <v>44.95</v>
          </cell>
          <cell r="H308">
            <v>260.39999999999998</v>
          </cell>
          <cell r="S308">
            <v>13.5412</v>
          </cell>
          <cell r="V308">
            <v>2184.4699999999998</v>
          </cell>
        </row>
        <row r="309">
          <cell r="A309" t="str">
            <v>m0neenah 1-2008-8</v>
          </cell>
          <cell r="G309">
            <v>60.45</v>
          </cell>
          <cell r="H309">
            <v>260.39999999999998</v>
          </cell>
          <cell r="S309">
            <v>17.969799999999999</v>
          </cell>
          <cell r="V309">
            <v>2932.03</v>
          </cell>
        </row>
        <row r="310">
          <cell r="A310" t="str">
            <v>m0neenah 1-2008-9</v>
          </cell>
          <cell r="G310">
            <v>33.64</v>
          </cell>
          <cell r="H310">
            <v>252</v>
          </cell>
          <cell r="S310">
            <v>8.8186999999999998</v>
          </cell>
          <cell r="V310">
            <v>1486.07</v>
          </cell>
        </row>
        <row r="311">
          <cell r="A311" t="str">
            <v>m0neenah 1-2008-10</v>
          </cell>
          <cell r="G311">
            <v>36.549999999999997</v>
          </cell>
          <cell r="H311">
            <v>260.39999999999998</v>
          </cell>
          <cell r="S311">
            <v>17.969799999999999</v>
          </cell>
          <cell r="V311">
            <v>1792.9407000000001</v>
          </cell>
        </row>
        <row r="312">
          <cell r="A312" t="str">
            <v>m0neenah 1-2008-11</v>
          </cell>
          <cell r="G312">
            <v>29.56</v>
          </cell>
          <cell r="H312">
            <v>252</v>
          </cell>
          <cell r="S312">
            <v>17.3901</v>
          </cell>
          <cell r="V312">
            <v>1690.62</v>
          </cell>
        </row>
        <row r="313">
          <cell r="A313" t="str">
            <v>m0neenah 1-2008-12</v>
          </cell>
          <cell r="G313">
            <v>34.840000000000003</v>
          </cell>
          <cell r="H313">
            <v>260.39999999999998</v>
          </cell>
          <cell r="S313">
            <v>22.398399999999999</v>
          </cell>
          <cell r="V313">
            <v>1932.54</v>
          </cell>
        </row>
        <row r="314">
          <cell r="A314" t="str">
            <v>m0neenah 1-2009-1</v>
          </cell>
          <cell r="G314">
            <v>35.26</v>
          </cell>
          <cell r="H314">
            <v>260.39999999999998</v>
          </cell>
          <cell r="S314">
            <v>26.826899999999998</v>
          </cell>
          <cell r="V314">
            <v>1848.4</v>
          </cell>
        </row>
        <row r="315">
          <cell r="A315" t="str">
            <v>m0neenah 1-2009-2</v>
          </cell>
          <cell r="G315">
            <v>38.26</v>
          </cell>
          <cell r="H315">
            <v>235.2</v>
          </cell>
          <cell r="S315">
            <v>28.230799999999999</v>
          </cell>
          <cell r="V315">
            <v>1964.3197</v>
          </cell>
        </row>
        <row r="316">
          <cell r="A316" t="str">
            <v>m0neenah 1-2009-3</v>
          </cell>
          <cell r="G316">
            <v>65.239999999999995</v>
          </cell>
          <cell r="H316">
            <v>260.39999999999998</v>
          </cell>
          <cell r="S316">
            <v>22.398399999999999</v>
          </cell>
          <cell r="V316">
            <v>3096.84</v>
          </cell>
        </row>
        <row r="317">
          <cell r="A317" t="str">
            <v>m0neenah 1-2009-4</v>
          </cell>
          <cell r="G317">
            <v>31.95</v>
          </cell>
          <cell r="H317">
            <v>252</v>
          </cell>
          <cell r="S317">
            <v>13.1044</v>
          </cell>
          <cell r="V317">
            <v>1470.2236999999998</v>
          </cell>
        </row>
        <row r="318">
          <cell r="A318" t="str">
            <v>m0neenah 1-2009-5</v>
          </cell>
          <cell r="G318">
            <v>24.76</v>
          </cell>
          <cell r="H318">
            <v>260.39999999999998</v>
          </cell>
          <cell r="S318">
            <v>9.1126000000000005</v>
          </cell>
          <cell r="V318">
            <v>1213.54</v>
          </cell>
        </row>
        <row r="319">
          <cell r="A319" t="str">
            <v>m0neenah 1-2009-6</v>
          </cell>
          <cell r="G319">
            <v>43.18</v>
          </cell>
          <cell r="H319">
            <v>252</v>
          </cell>
          <cell r="S319">
            <v>17.3901</v>
          </cell>
          <cell r="V319">
            <v>2286.4499999999998</v>
          </cell>
        </row>
        <row r="320">
          <cell r="A320" t="str">
            <v>m0neenah 1-2009-7</v>
          </cell>
          <cell r="G320">
            <v>48.03</v>
          </cell>
          <cell r="H320">
            <v>260.39999999999998</v>
          </cell>
          <cell r="S320">
            <v>13.5412</v>
          </cell>
          <cell r="V320">
            <v>2514.23</v>
          </cell>
        </row>
        <row r="321">
          <cell r="A321" t="str">
            <v>m0neenah 1-2009-8</v>
          </cell>
          <cell r="G321">
            <v>68.06</v>
          </cell>
          <cell r="H321">
            <v>260.39999999999998</v>
          </cell>
          <cell r="S321">
            <v>17.969799999999999</v>
          </cell>
          <cell r="V321">
            <v>3445.16</v>
          </cell>
        </row>
        <row r="322">
          <cell r="A322" t="str">
            <v>m0neenah 1-2009-9</v>
          </cell>
          <cell r="G322">
            <v>25.5</v>
          </cell>
          <cell r="H322">
            <v>252</v>
          </cell>
          <cell r="S322">
            <v>4.5330000000000004</v>
          </cell>
          <cell r="V322">
            <v>1139.98</v>
          </cell>
        </row>
        <row r="323">
          <cell r="A323" t="str">
            <v>m0neenah 1-2009-10</v>
          </cell>
          <cell r="G323">
            <v>20.149999999999999</v>
          </cell>
          <cell r="H323">
            <v>260.39999999999998</v>
          </cell>
          <cell r="S323">
            <v>17.969799999999999</v>
          </cell>
          <cell r="V323">
            <v>1006.4</v>
          </cell>
        </row>
        <row r="324">
          <cell r="A324" t="str">
            <v>m0neenah 1-2009-11</v>
          </cell>
          <cell r="G324">
            <v>46.15</v>
          </cell>
          <cell r="H324">
            <v>252</v>
          </cell>
          <cell r="S324">
            <v>25.961500000000001</v>
          </cell>
          <cell r="V324">
            <v>2492.1999999999998</v>
          </cell>
        </row>
        <row r="325">
          <cell r="A325" t="str">
            <v>m0neenah 1-2009-12</v>
          </cell>
          <cell r="G325">
            <v>38.049999999999997</v>
          </cell>
          <cell r="H325">
            <v>260.39999999999998</v>
          </cell>
          <cell r="S325">
            <v>22.398399999999999</v>
          </cell>
          <cell r="V325">
            <v>2238.0300000000002</v>
          </cell>
        </row>
        <row r="326">
          <cell r="A326" t="str">
            <v>m0neenah 1-2010-1</v>
          </cell>
          <cell r="G326">
            <v>39.82</v>
          </cell>
          <cell r="H326">
            <v>260.39999999999998</v>
          </cell>
          <cell r="S326">
            <v>26.826899999999998</v>
          </cell>
          <cell r="V326">
            <v>2099.7455</v>
          </cell>
        </row>
        <row r="327">
          <cell r="A327" t="str">
            <v>m0neenah 1-2010-2</v>
          </cell>
          <cell r="G327">
            <v>44.4</v>
          </cell>
          <cell r="H327">
            <v>235.2</v>
          </cell>
          <cell r="S327">
            <v>28.230799999999999</v>
          </cell>
          <cell r="V327">
            <v>2386.87</v>
          </cell>
        </row>
        <row r="328">
          <cell r="A328" t="str">
            <v>m0neenah 1-2010-3</v>
          </cell>
          <cell r="G328">
            <v>42.47</v>
          </cell>
          <cell r="H328">
            <v>260.39999999999998</v>
          </cell>
          <cell r="S328">
            <v>22.398399999999999</v>
          </cell>
          <cell r="V328">
            <v>2154.44</v>
          </cell>
        </row>
        <row r="329">
          <cell r="A329" t="str">
            <v>m0neenah 1-2010-4</v>
          </cell>
          <cell r="G329">
            <v>38.840000000000003</v>
          </cell>
          <cell r="H329">
            <v>252</v>
          </cell>
          <cell r="S329">
            <v>17.3901</v>
          </cell>
          <cell r="V329">
            <v>1806.27</v>
          </cell>
        </row>
        <row r="330">
          <cell r="A330" t="str">
            <v>m0neenah 1-2010-5</v>
          </cell>
          <cell r="G330">
            <v>32.89</v>
          </cell>
          <cell r="H330">
            <v>260.39999999999998</v>
          </cell>
          <cell r="S330">
            <v>17.969799999999999</v>
          </cell>
          <cell r="V330">
            <v>1552.2318</v>
          </cell>
        </row>
        <row r="331">
          <cell r="A331" t="str">
            <v>m0neenah 1-2010-6</v>
          </cell>
          <cell r="G331">
            <v>41.73</v>
          </cell>
          <cell r="H331">
            <v>252</v>
          </cell>
          <cell r="S331">
            <v>13.1044</v>
          </cell>
          <cell r="V331">
            <v>2306.73</v>
          </cell>
        </row>
        <row r="332">
          <cell r="A332" t="str">
            <v>m0neenah 1-2010-7</v>
          </cell>
          <cell r="G332">
            <v>55.67</v>
          </cell>
          <cell r="H332">
            <v>260.39999999999998</v>
          </cell>
          <cell r="S332">
            <v>13.5412</v>
          </cell>
          <cell r="V332">
            <v>2890.37</v>
          </cell>
        </row>
        <row r="333">
          <cell r="A333" t="str">
            <v>m0neenah 1-2010-8</v>
          </cell>
          <cell r="G333">
            <v>59.99</v>
          </cell>
          <cell r="H333">
            <v>260.39999999999998</v>
          </cell>
          <cell r="S333">
            <v>13.5412</v>
          </cell>
          <cell r="V333">
            <v>3233.22</v>
          </cell>
        </row>
        <row r="334">
          <cell r="A334" t="str">
            <v>m0neenah 1-2010-9</v>
          </cell>
          <cell r="G334">
            <v>36</v>
          </cell>
          <cell r="H334">
            <v>252</v>
          </cell>
          <cell r="S334">
            <v>8.8186999999999998</v>
          </cell>
          <cell r="V334">
            <v>1793.81</v>
          </cell>
        </row>
        <row r="335">
          <cell r="A335" t="str">
            <v>m0neenah 1-2010-10</v>
          </cell>
          <cell r="G335">
            <v>40.01</v>
          </cell>
          <cell r="H335">
            <v>260.39999999999998</v>
          </cell>
          <cell r="S335">
            <v>13.5412</v>
          </cell>
          <cell r="V335">
            <v>1911.11</v>
          </cell>
        </row>
        <row r="336">
          <cell r="A336" t="str">
            <v>m0neenah 1-2010-11</v>
          </cell>
          <cell r="G336">
            <v>20.94</v>
          </cell>
          <cell r="H336">
            <v>252</v>
          </cell>
          <cell r="S336">
            <v>8.8186999999999998</v>
          </cell>
          <cell r="V336">
            <v>1136.98</v>
          </cell>
        </row>
        <row r="337">
          <cell r="A337" t="str">
            <v>m0neenah 1-2010-12</v>
          </cell>
          <cell r="G337">
            <v>31</v>
          </cell>
          <cell r="H337">
            <v>260.39999999999998</v>
          </cell>
          <cell r="S337">
            <v>13.5412</v>
          </cell>
          <cell r="V337">
            <v>1798.92</v>
          </cell>
        </row>
        <row r="338">
          <cell r="A338" t="str">
            <v>m0neenah 1-2011-1</v>
          </cell>
          <cell r="G338">
            <v>36.92</v>
          </cell>
          <cell r="H338">
            <v>260.39999999999998</v>
          </cell>
          <cell r="S338">
            <v>26.826899999999998</v>
          </cell>
          <cell r="V338">
            <v>2068.9411</v>
          </cell>
        </row>
        <row r="339">
          <cell r="A339" t="str">
            <v>m0neenah 1-2011-2</v>
          </cell>
          <cell r="G339">
            <v>18.2</v>
          </cell>
          <cell r="H339">
            <v>235.2</v>
          </cell>
          <cell r="S339">
            <v>16.230799999999999</v>
          </cell>
          <cell r="V339">
            <v>1029.83</v>
          </cell>
        </row>
        <row r="340">
          <cell r="A340" t="str">
            <v>m0neenah 1-2011-3</v>
          </cell>
          <cell r="G340">
            <v>48.16</v>
          </cell>
          <cell r="H340">
            <v>260.39999999999998</v>
          </cell>
          <cell r="S340">
            <v>31.255500000000001</v>
          </cell>
          <cell r="V340">
            <v>2332.9926999999998</v>
          </cell>
        </row>
        <row r="341">
          <cell r="A341" t="str">
            <v>m0neenah 1-2011-4</v>
          </cell>
          <cell r="G341">
            <v>24.03</v>
          </cell>
          <cell r="H341">
            <v>252</v>
          </cell>
          <cell r="S341">
            <v>13.1044</v>
          </cell>
          <cell r="V341">
            <v>1230.3875</v>
          </cell>
        </row>
        <row r="342">
          <cell r="A342" t="str">
            <v>m0neenah 1-2011-5</v>
          </cell>
          <cell r="G342">
            <v>45.85</v>
          </cell>
          <cell r="H342">
            <v>260.39999999999998</v>
          </cell>
          <cell r="S342">
            <v>17.969799999999999</v>
          </cell>
          <cell r="V342">
            <v>2322.87</v>
          </cell>
        </row>
        <row r="343">
          <cell r="A343" t="str">
            <v>m0neenah 1-2011-6</v>
          </cell>
          <cell r="G343">
            <v>32.93</v>
          </cell>
          <cell r="H343">
            <v>252</v>
          </cell>
          <cell r="S343">
            <v>8.8186999999999998</v>
          </cell>
          <cell r="V343">
            <v>1901.35</v>
          </cell>
        </row>
        <row r="344">
          <cell r="A344" t="str">
            <v>m0neenah 1-2011-7</v>
          </cell>
          <cell r="G344">
            <v>43.79</v>
          </cell>
          <cell r="H344">
            <v>260.39999999999998</v>
          </cell>
          <cell r="S344">
            <v>13.5412</v>
          </cell>
          <cell r="V344">
            <v>2205</v>
          </cell>
        </row>
        <row r="345">
          <cell r="A345" t="str">
            <v>m0neenah 1-2011-8</v>
          </cell>
          <cell r="G345">
            <v>54.62</v>
          </cell>
          <cell r="H345">
            <v>260.39999999999998</v>
          </cell>
          <cell r="S345">
            <v>17.969799999999999</v>
          </cell>
          <cell r="V345">
            <v>2760.78</v>
          </cell>
        </row>
        <row r="346">
          <cell r="A346" t="str">
            <v>m0neenah 1-2011-9</v>
          </cell>
          <cell r="G346">
            <v>13.5</v>
          </cell>
          <cell r="H346">
            <v>252</v>
          </cell>
          <cell r="S346">
            <v>4.5330000000000004</v>
          </cell>
          <cell r="V346">
            <v>662.23</v>
          </cell>
        </row>
        <row r="347">
          <cell r="A347" t="str">
            <v>m0neenah 1-2011-10</v>
          </cell>
          <cell r="G347">
            <v>47.35</v>
          </cell>
          <cell r="H347">
            <v>260.39999999999998</v>
          </cell>
          <cell r="S347">
            <v>31.255500000000001</v>
          </cell>
          <cell r="V347">
            <v>2279.5700000000002</v>
          </cell>
        </row>
        <row r="348">
          <cell r="A348" t="str">
            <v>m0neenah 1-2011-11</v>
          </cell>
          <cell r="G348">
            <v>32.57</v>
          </cell>
          <cell r="H348">
            <v>252</v>
          </cell>
          <cell r="S348">
            <v>17.3901</v>
          </cell>
          <cell r="V348">
            <v>1722.29</v>
          </cell>
        </row>
        <row r="349">
          <cell r="A349" t="str">
            <v>m0neenah 1-2011-12</v>
          </cell>
          <cell r="G349">
            <v>36.82</v>
          </cell>
          <cell r="H349">
            <v>260.39999999999998</v>
          </cell>
          <cell r="S349">
            <v>26.826899999999998</v>
          </cell>
          <cell r="V349">
            <v>2099.8000000000002</v>
          </cell>
        </row>
        <row r="350">
          <cell r="A350" t="str">
            <v>m0neenah 1-2012-1</v>
          </cell>
          <cell r="G350">
            <v>21.7</v>
          </cell>
          <cell r="H350">
            <v>260.39999999999998</v>
          </cell>
          <cell r="S350">
            <v>22.142900000000001</v>
          </cell>
          <cell r="V350">
            <v>1179.3</v>
          </cell>
        </row>
        <row r="351">
          <cell r="A351" t="str">
            <v>m0neenah 1-2012-2</v>
          </cell>
          <cell r="G351">
            <v>15.39</v>
          </cell>
          <cell r="H351">
            <v>235.2</v>
          </cell>
          <cell r="S351">
            <v>16.230799999999999</v>
          </cell>
          <cell r="V351">
            <v>861.57</v>
          </cell>
        </row>
        <row r="352">
          <cell r="A352" t="str">
            <v>m0neenah 1-2012-3</v>
          </cell>
          <cell r="G352">
            <v>23.98</v>
          </cell>
          <cell r="H352">
            <v>260.39999999999998</v>
          </cell>
          <cell r="S352">
            <v>17.969799999999999</v>
          </cell>
          <cell r="V352">
            <v>1166.32</v>
          </cell>
        </row>
        <row r="353">
          <cell r="A353" t="str">
            <v>m0neenah 1-2012-4</v>
          </cell>
          <cell r="G353">
            <v>26.46</v>
          </cell>
          <cell r="H353">
            <v>252</v>
          </cell>
          <cell r="S353">
            <v>17.3901</v>
          </cell>
          <cell r="V353">
            <v>1262.49</v>
          </cell>
        </row>
        <row r="354">
          <cell r="A354" t="str">
            <v>m0neenah 1-2012-5</v>
          </cell>
          <cell r="G354">
            <v>6.2</v>
          </cell>
          <cell r="H354">
            <v>260.39999999999998</v>
          </cell>
          <cell r="S354">
            <v>9.1126000000000005</v>
          </cell>
          <cell r="V354">
            <v>358.71</v>
          </cell>
        </row>
        <row r="355">
          <cell r="A355" t="str">
            <v>m0neenah 1-2012-6</v>
          </cell>
          <cell r="G355">
            <v>18</v>
          </cell>
          <cell r="H355">
            <v>252</v>
          </cell>
          <cell r="S355">
            <v>4.5330000000000004</v>
          </cell>
          <cell r="V355">
            <v>1026.74</v>
          </cell>
        </row>
        <row r="356">
          <cell r="A356" t="str">
            <v>m0neenah 1-2012-7</v>
          </cell>
          <cell r="G356">
            <v>45.19</v>
          </cell>
          <cell r="H356">
            <v>260.39999999999998</v>
          </cell>
          <cell r="S356">
            <v>13.5412</v>
          </cell>
          <cell r="V356">
            <v>2314.73</v>
          </cell>
        </row>
        <row r="357">
          <cell r="A357" t="str">
            <v>m0neenah 1-2012-8</v>
          </cell>
          <cell r="G357">
            <v>43.79</v>
          </cell>
          <cell r="H357">
            <v>260.39999999999998</v>
          </cell>
          <cell r="S357">
            <v>22.142900000000001</v>
          </cell>
          <cell r="V357">
            <v>2135.8576000000003</v>
          </cell>
        </row>
        <row r="358">
          <cell r="A358" t="str">
            <v>m0neenah 1-2012-9</v>
          </cell>
          <cell r="G358">
            <v>15</v>
          </cell>
          <cell r="H358">
            <v>252</v>
          </cell>
          <cell r="S358">
            <v>4.5330000000000004</v>
          </cell>
          <cell r="V358">
            <v>734.26</v>
          </cell>
        </row>
        <row r="359">
          <cell r="A359" t="str">
            <v>m0neenah 1-2012-10</v>
          </cell>
          <cell r="G359">
            <v>30.41</v>
          </cell>
          <cell r="H359">
            <v>260.39999999999998</v>
          </cell>
          <cell r="S359">
            <v>31.255500000000001</v>
          </cell>
          <cell r="V359">
            <v>1457.4894999999999</v>
          </cell>
        </row>
        <row r="360">
          <cell r="A360" t="str">
            <v>m0neenah 1-2012-11</v>
          </cell>
          <cell r="G360">
            <v>12.36</v>
          </cell>
          <cell r="H360">
            <v>252</v>
          </cell>
          <cell r="S360">
            <v>4.5330000000000004</v>
          </cell>
          <cell r="V360">
            <v>660.17290000000003</v>
          </cell>
        </row>
        <row r="361">
          <cell r="A361" t="str">
            <v>m0neenah 1-2012-12</v>
          </cell>
          <cell r="G361">
            <v>24.8</v>
          </cell>
          <cell r="H361">
            <v>260.39999999999998</v>
          </cell>
          <cell r="S361">
            <v>17.969799999999999</v>
          </cell>
          <cell r="V361">
            <v>1517.64</v>
          </cell>
        </row>
        <row r="362">
          <cell r="A362" t="str">
            <v>m0neenah 1-2013-1</v>
          </cell>
          <cell r="G362">
            <v>18.38</v>
          </cell>
          <cell r="H362">
            <v>260.39999999999998</v>
          </cell>
          <cell r="S362">
            <v>13.5412</v>
          </cell>
          <cell r="V362">
            <v>1003.96</v>
          </cell>
        </row>
        <row r="363">
          <cell r="A363" t="str">
            <v>m0neenah 1-2013-2</v>
          </cell>
          <cell r="G363">
            <v>28.23</v>
          </cell>
          <cell r="H363">
            <v>235.2</v>
          </cell>
          <cell r="S363">
            <v>24.230799999999999</v>
          </cell>
          <cell r="V363">
            <v>1528.7338</v>
          </cell>
        </row>
        <row r="364">
          <cell r="A364" t="str">
            <v>m0neenah 1-2013-3</v>
          </cell>
          <cell r="G364">
            <v>27.51</v>
          </cell>
          <cell r="H364">
            <v>260.39999999999998</v>
          </cell>
          <cell r="S364">
            <v>26.826899999999998</v>
          </cell>
          <cell r="V364">
            <v>1302.28</v>
          </cell>
        </row>
        <row r="365">
          <cell r="A365" t="str">
            <v>m0neenah 1-2013-4</v>
          </cell>
          <cell r="G365">
            <v>15.85</v>
          </cell>
          <cell r="H365">
            <v>252</v>
          </cell>
          <cell r="S365">
            <v>13.1044</v>
          </cell>
          <cell r="V365">
            <v>793.45</v>
          </cell>
        </row>
        <row r="366">
          <cell r="A366" t="str">
            <v>m0neenah 1-2013-5</v>
          </cell>
          <cell r="G366">
            <v>30.93</v>
          </cell>
          <cell r="H366">
            <v>260.39999999999998</v>
          </cell>
          <cell r="S366">
            <v>9.1126000000000005</v>
          </cell>
          <cell r="V366">
            <v>1572.63</v>
          </cell>
        </row>
        <row r="367">
          <cell r="A367" t="str">
            <v>m0neenah 1-2013-6</v>
          </cell>
          <cell r="G367">
            <v>36.380000000000003</v>
          </cell>
          <cell r="H367">
            <v>252</v>
          </cell>
          <cell r="S367">
            <v>13.1044</v>
          </cell>
          <cell r="V367">
            <v>2056.25</v>
          </cell>
        </row>
        <row r="368">
          <cell r="A368" t="str">
            <v>m0neenah 1-2013-7</v>
          </cell>
          <cell r="G368">
            <v>31</v>
          </cell>
          <cell r="H368">
            <v>260.39999999999998</v>
          </cell>
          <cell r="S368">
            <v>9.1126000000000005</v>
          </cell>
          <cell r="V368">
            <v>1583.2</v>
          </cell>
        </row>
        <row r="369">
          <cell r="A369" t="str">
            <v>m0neenah 1-2013-8</v>
          </cell>
          <cell r="G369">
            <v>43.67</v>
          </cell>
          <cell r="H369">
            <v>260.39999999999998</v>
          </cell>
          <cell r="S369">
            <v>13.5412</v>
          </cell>
          <cell r="V369">
            <v>2141.0907000000002</v>
          </cell>
        </row>
        <row r="370">
          <cell r="A370" t="str">
            <v>m0neenah 1-2013-9</v>
          </cell>
          <cell r="G370">
            <v>17.73</v>
          </cell>
          <cell r="H370">
            <v>252</v>
          </cell>
          <cell r="S370">
            <v>4.5330000000000004</v>
          </cell>
          <cell r="V370">
            <v>881.21</v>
          </cell>
        </row>
        <row r="371">
          <cell r="A371" t="str">
            <v>m0neenah 1-2013-10</v>
          </cell>
          <cell r="G371">
            <v>31.05</v>
          </cell>
          <cell r="H371">
            <v>260.39999999999998</v>
          </cell>
          <cell r="S371">
            <v>17.969799999999999</v>
          </cell>
          <cell r="V371">
            <v>1507.0328999999999</v>
          </cell>
        </row>
        <row r="372">
          <cell r="A372" t="str">
            <v>m0neenah 1-2013-11</v>
          </cell>
          <cell r="G372">
            <v>1.5</v>
          </cell>
          <cell r="H372">
            <v>252</v>
          </cell>
          <cell r="S372">
            <v>0.24729999999999999</v>
          </cell>
          <cell r="V372">
            <v>89.51</v>
          </cell>
        </row>
        <row r="373">
          <cell r="A373" t="str">
            <v>m0neenah 1-2013-12</v>
          </cell>
          <cell r="G373">
            <v>18.600000000000001</v>
          </cell>
          <cell r="H373">
            <v>260.39999999999998</v>
          </cell>
          <cell r="S373">
            <v>13.5412</v>
          </cell>
          <cell r="V373">
            <v>1148.19</v>
          </cell>
        </row>
        <row r="374">
          <cell r="A374" t="str">
            <v>m0neenah 1-2014-1</v>
          </cell>
          <cell r="G374">
            <v>24.46</v>
          </cell>
          <cell r="H374">
            <v>260.39999999999998</v>
          </cell>
          <cell r="S374">
            <v>22.398399999999999</v>
          </cell>
          <cell r="V374">
            <v>1388.31</v>
          </cell>
        </row>
        <row r="375">
          <cell r="A375" t="str">
            <v>m0neenah 1-2014-2</v>
          </cell>
          <cell r="G375">
            <v>17.09</v>
          </cell>
          <cell r="H375">
            <v>235.2</v>
          </cell>
          <cell r="S375">
            <v>16.230799999999999</v>
          </cell>
          <cell r="V375">
            <v>1023.29</v>
          </cell>
        </row>
        <row r="376">
          <cell r="A376" t="str">
            <v>m0neenah 1-2014-3</v>
          </cell>
          <cell r="G376">
            <v>22.11</v>
          </cell>
          <cell r="H376">
            <v>260.39999999999998</v>
          </cell>
          <cell r="S376">
            <v>9.1126000000000005</v>
          </cell>
          <cell r="V376">
            <v>1145.97</v>
          </cell>
        </row>
        <row r="377">
          <cell r="A377" t="str">
            <v>m0neenah 1-2014-4</v>
          </cell>
          <cell r="G377">
            <v>6</v>
          </cell>
          <cell r="H377">
            <v>252</v>
          </cell>
          <cell r="S377">
            <v>0.24729999999999999</v>
          </cell>
          <cell r="V377">
            <v>269.57</v>
          </cell>
        </row>
        <row r="378">
          <cell r="A378" t="str">
            <v>m0neenah 1-2014-5</v>
          </cell>
          <cell r="G378">
            <v>4.6500000000000004</v>
          </cell>
          <cell r="H378">
            <v>260.39999999999998</v>
          </cell>
          <cell r="S378">
            <v>0.2555</v>
          </cell>
          <cell r="V378">
            <v>208.09</v>
          </cell>
        </row>
        <row r="379">
          <cell r="A379" t="str">
            <v>m0neenah 1-2014-6</v>
          </cell>
          <cell r="G379">
            <v>19.5</v>
          </cell>
          <cell r="H379">
            <v>252</v>
          </cell>
          <cell r="S379">
            <v>8.8186999999999998</v>
          </cell>
          <cell r="V379">
            <v>1159.8699999999999</v>
          </cell>
        </row>
        <row r="380">
          <cell r="A380" t="str">
            <v>m0neenah 1-2014-7</v>
          </cell>
          <cell r="G380">
            <v>34.1</v>
          </cell>
          <cell r="H380">
            <v>260.39999999999998</v>
          </cell>
          <cell r="S380">
            <v>13.5412</v>
          </cell>
          <cell r="V380">
            <v>1747.57</v>
          </cell>
        </row>
        <row r="381">
          <cell r="A381" t="str">
            <v>m0neenah 1-2014-8</v>
          </cell>
          <cell r="G381">
            <v>37.979999999999997</v>
          </cell>
          <cell r="H381">
            <v>260.39999999999998</v>
          </cell>
          <cell r="S381">
            <v>13.5412</v>
          </cell>
          <cell r="V381">
            <v>1921.3589999999999</v>
          </cell>
        </row>
        <row r="382">
          <cell r="A382" t="str">
            <v>m0neenah 1-2014-9</v>
          </cell>
          <cell r="G382">
            <v>12</v>
          </cell>
          <cell r="H382">
            <v>252</v>
          </cell>
          <cell r="S382">
            <v>0.24729999999999999</v>
          </cell>
          <cell r="V382">
            <v>615.17999999999995</v>
          </cell>
        </row>
        <row r="383">
          <cell r="A383" t="str">
            <v>m0neenah 1-2014-10</v>
          </cell>
          <cell r="G383">
            <v>6.85</v>
          </cell>
          <cell r="H383">
            <v>260.39999999999998</v>
          </cell>
          <cell r="S383">
            <v>4.6840999999999999</v>
          </cell>
          <cell r="V383">
            <v>343.00300000000004</v>
          </cell>
        </row>
        <row r="384">
          <cell r="A384" t="str">
            <v>m0neenah 1-2014-11</v>
          </cell>
          <cell r="G384">
            <v>15</v>
          </cell>
          <cell r="H384">
            <v>252</v>
          </cell>
          <cell r="S384">
            <v>13.1044</v>
          </cell>
          <cell r="V384">
            <v>917.97</v>
          </cell>
        </row>
        <row r="385">
          <cell r="A385" t="str">
            <v>m0neenah 1-2014-12</v>
          </cell>
          <cell r="G385">
            <v>4.6500000000000004</v>
          </cell>
          <cell r="H385">
            <v>260.39999999999998</v>
          </cell>
          <cell r="S385">
            <v>4.6840999999999999</v>
          </cell>
          <cell r="V385">
            <v>297.70999999999998</v>
          </cell>
        </row>
        <row r="386">
          <cell r="A386" t="str">
            <v>m0neenah 1-2015-1</v>
          </cell>
          <cell r="G386">
            <v>12.4</v>
          </cell>
          <cell r="H386">
            <v>260.39999999999998</v>
          </cell>
          <cell r="S386">
            <v>13.5412</v>
          </cell>
          <cell r="V386">
            <v>701.92</v>
          </cell>
        </row>
        <row r="387">
          <cell r="A387" t="str">
            <v>m0neenah 1-2015-2</v>
          </cell>
          <cell r="G387">
            <v>29.4</v>
          </cell>
          <cell r="H387">
            <v>235.2</v>
          </cell>
          <cell r="S387">
            <v>24.230799999999999</v>
          </cell>
          <cell r="V387">
            <v>1662.3677</v>
          </cell>
        </row>
        <row r="388">
          <cell r="A388" t="str">
            <v>m0neenah 1-2015-3</v>
          </cell>
          <cell r="G388">
            <v>23.25</v>
          </cell>
          <cell r="H388">
            <v>260.39999999999998</v>
          </cell>
          <cell r="S388">
            <v>17.969799999999999</v>
          </cell>
          <cell r="V388">
            <v>1189.2765999999999</v>
          </cell>
        </row>
        <row r="389">
          <cell r="A389" t="str">
            <v>m0neenah 1-2015-4</v>
          </cell>
          <cell r="G389">
            <v>23.51</v>
          </cell>
          <cell r="H389">
            <v>252</v>
          </cell>
          <cell r="S389">
            <v>17.3901</v>
          </cell>
          <cell r="V389">
            <v>1086.2236</v>
          </cell>
        </row>
        <row r="390">
          <cell r="A390" t="str">
            <v>m0neenah 1-2015-5</v>
          </cell>
          <cell r="G390">
            <v>17.440000000000001</v>
          </cell>
          <cell r="H390">
            <v>260.39999999999998</v>
          </cell>
          <cell r="S390">
            <v>4.6840999999999999</v>
          </cell>
          <cell r="V390">
            <v>887.83</v>
          </cell>
        </row>
        <row r="391">
          <cell r="A391" t="str">
            <v>m0neenah 1-2015-6</v>
          </cell>
          <cell r="G391">
            <v>34.44</v>
          </cell>
          <cell r="H391">
            <v>252</v>
          </cell>
          <cell r="S391">
            <v>13.1044</v>
          </cell>
          <cell r="V391">
            <v>2078.5100000000002</v>
          </cell>
        </row>
        <row r="392">
          <cell r="A392" t="str">
            <v>m0neenah 1-2015-7</v>
          </cell>
          <cell r="G392">
            <v>40.5</v>
          </cell>
          <cell r="H392">
            <v>260.39999999999998</v>
          </cell>
          <cell r="S392">
            <v>13.5412</v>
          </cell>
          <cell r="V392">
            <v>2086.7950000000001</v>
          </cell>
        </row>
        <row r="393">
          <cell r="A393" t="str">
            <v>m0neenah 1-2015-8</v>
          </cell>
          <cell r="G393">
            <v>48.49</v>
          </cell>
          <cell r="H393">
            <v>260.39999999999998</v>
          </cell>
          <cell r="S393">
            <v>17.969799999999999</v>
          </cell>
          <cell r="V393">
            <v>2511.1100999999999</v>
          </cell>
        </row>
        <row r="394">
          <cell r="A394" t="str">
            <v>m0neenah 1-2015-9</v>
          </cell>
          <cell r="G394">
            <v>15.38</v>
          </cell>
          <cell r="H394">
            <v>252</v>
          </cell>
          <cell r="S394">
            <v>0.24729999999999999</v>
          </cell>
          <cell r="V394">
            <v>737.64</v>
          </cell>
        </row>
        <row r="395">
          <cell r="A395" t="str">
            <v>m0neenah 1-2015-10</v>
          </cell>
          <cell r="G395">
            <v>26.65</v>
          </cell>
          <cell r="H395">
            <v>260.39999999999998</v>
          </cell>
          <cell r="S395">
            <v>13.5412</v>
          </cell>
          <cell r="V395">
            <v>1382.38</v>
          </cell>
        </row>
        <row r="396">
          <cell r="A396" t="str">
            <v>m0neenah 1-2015-11</v>
          </cell>
          <cell r="G396">
            <v>10.5</v>
          </cell>
          <cell r="H396">
            <v>252</v>
          </cell>
          <cell r="S396">
            <v>4.5330000000000004</v>
          </cell>
          <cell r="V396">
            <v>636.52</v>
          </cell>
        </row>
        <row r="397">
          <cell r="A397" t="str">
            <v>m0neenah 1-2015-12</v>
          </cell>
          <cell r="G397">
            <v>12.4</v>
          </cell>
          <cell r="H397">
            <v>260.39999999999998</v>
          </cell>
          <cell r="S397">
            <v>9.1126000000000005</v>
          </cell>
          <cell r="V397">
            <v>773.83</v>
          </cell>
        </row>
        <row r="398">
          <cell r="A398" t="str">
            <v>m0neenah 1-2016-1</v>
          </cell>
          <cell r="G398">
            <v>13.31</v>
          </cell>
          <cell r="H398">
            <v>260.39999999999998</v>
          </cell>
          <cell r="S398">
            <v>13.5412</v>
          </cell>
          <cell r="V398">
            <v>732.29</v>
          </cell>
        </row>
        <row r="399">
          <cell r="A399" t="str">
            <v>m0neenah 1-2016-2</v>
          </cell>
          <cell r="G399">
            <v>21</v>
          </cell>
          <cell r="H399">
            <v>235.2</v>
          </cell>
          <cell r="S399">
            <v>20.230799999999999</v>
          </cell>
          <cell r="V399">
            <v>1199.58</v>
          </cell>
        </row>
        <row r="400">
          <cell r="A400" t="str">
            <v>m0neenah 1-2016-3</v>
          </cell>
          <cell r="G400">
            <v>10.85</v>
          </cell>
          <cell r="H400">
            <v>260.39999999999998</v>
          </cell>
          <cell r="S400">
            <v>9.1126000000000005</v>
          </cell>
          <cell r="V400">
            <v>566.63</v>
          </cell>
        </row>
        <row r="401">
          <cell r="A401" t="str">
            <v>m0neenah 1-2016-4</v>
          </cell>
          <cell r="G401">
            <v>17.920000000000002</v>
          </cell>
          <cell r="H401">
            <v>252</v>
          </cell>
          <cell r="S401">
            <v>8.8186999999999998</v>
          </cell>
          <cell r="V401">
            <v>859.15</v>
          </cell>
        </row>
        <row r="402">
          <cell r="A402" t="str">
            <v>m0neenah 1-2016-5</v>
          </cell>
          <cell r="G402">
            <v>18.489999999999998</v>
          </cell>
          <cell r="H402">
            <v>260.39999999999998</v>
          </cell>
          <cell r="S402">
            <v>13.5412</v>
          </cell>
          <cell r="V402">
            <v>939.86</v>
          </cell>
        </row>
        <row r="403">
          <cell r="A403" t="str">
            <v>m0neenah 1-2016-6</v>
          </cell>
          <cell r="G403">
            <v>13.5</v>
          </cell>
          <cell r="H403">
            <v>252</v>
          </cell>
          <cell r="S403">
            <v>4.5330000000000004</v>
          </cell>
          <cell r="V403">
            <v>869.49</v>
          </cell>
        </row>
        <row r="404">
          <cell r="A404" t="str">
            <v>m0neenah 1-2016-7</v>
          </cell>
          <cell r="G404">
            <v>34.1</v>
          </cell>
          <cell r="H404">
            <v>260.39999999999998</v>
          </cell>
          <cell r="S404">
            <v>13.5412</v>
          </cell>
          <cell r="V404">
            <v>1759.51</v>
          </cell>
        </row>
        <row r="405">
          <cell r="A405" t="str">
            <v>m0neenah 1-2016-8</v>
          </cell>
          <cell r="G405">
            <v>39.520000000000003</v>
          </cell>
          <cell r="H405">
            <v>260.39999999999998</v>
          </cell>
          <cell r="S405">
            <v>13.5412</v>
          </cell>
          <cell r="V405">
            <v>2033.27</v>
          </cell>
        </row>
        <row r="406">
          <cell r="A406" t="str">
            <v>m0neenah 1-2016-9</v>
          </cell>
          <cell r="G406">
            <v>0</v>
          </cell>
          <cell r="H406">
            <v>252</v>
          </cell>
          <cell r="S406">
            <v>0</v>
          </cell>
          <cell r="V406">
            <v>0</v>
          </cell>
        </row>
        <row r="407">
          <cell r="A407" t="str">
            <v>m0neenah 1-2016-10</v>
          </cell>
          <cell r="G407">
            <v>17.93</v>
          </cell>
          <cell r="H407">
            <v>260.39999999999998</v>
          </cell>
          <cell r="S407">
            <v>13.5412</v>
          </cell>
          <cell r="V407">
            <v>927.42</v>
          </cell>
        </row>
        <row r="408">
          <cell r="A408" t="str">
            <v>m0neenah 1-2016-11</v>
          </cell>
          <cell r="G408">
            <v>3.81</v>
          </cell>
          <cell r="H408">
            <v>252</v>
          </cell>
          <cell r="S408">
            <v>0.24729999999999999</v>
          </cell>
          <cell r="V408">
            <v>248.38</v>
          </cell>
        </row>
        <row r="409">
          <cell r="A409" t="str">
            <v>m0neenah 1-2016-12</v>
          </cell>
          <cell r="G409">
            <v>7.75</v>
          </cell>
          <cell r="H409">
            <v>260.39999999999998</v>
          </cell>
          <cell r="S409">
            <v>9.1126000000000005</v>
          </cell>
          <cell r="V409">
            <v>494.51</v>
          </cell>
        </row>
        <row r="410">
          <cell r="A410" t="str">
            <v>m0neenah 1-2017-1</v>
          </cell>
          <cell r="G410">
            <v>22.42</v>
          </cell>
          <cell r="H410">
            <v>260.39999999999998</v>
          </cell>
          <cell r="S410">
            <v>26.826899999999998</v>
          </cell>
          <cell r="V410">
            <v>1279.78</v>
          </cell>
        </row>
        <row r="411">
          <cell r="A411" t="str">
            <v>m0neenah 1-2017-2</v>
          </cell>
          <cell r="G411">
            <v>31.15</v>
          </cell>
          <cell r="H411">
            <v>235.2</v>
          </cell>
          <cell r="S411">
            <v>20.230799999999999</v>
          </cell>
          <cell r="V411">
            <v>1733.57</v>
          </cell>
        </row>
        <row r="412">
          <cell r="A412" t="str">
            <v>m0neenah 1-2017-3</v>
          </cell>
          <cell r="G412">
            <v>15.12</v>
          </cell>
          <cell r="H412">
            <v>260.39999999999998</v>
          </cell>
          <cell r="S412">
            <v>17.969799999999999</v>
          </cell>
          <cell r="V412">
            <v>774.01599999999996</v>
          </cell>
        </row>
        <row r="413">
          <cell r="A413" t="str">
            <v>m0neenah 1-2017-4</v>
          </cell>
          <cell r="G413">
            <v>12</v>
          </cell>
          <cell r="H413">
            <v>252</v>
          </cell>
          <cell r="S413">
            <v>8.8186999999999998</v>
          </cell>
          <cell r="V413">
            <v>583.89</v>
          </cell>
        </row>
        <row r="414">
          <cell r="A414" t="str">
            <v>m0neenah 1-2017-5</v>
          </cell>
          <cell r="G414">
            <v>21.68</v>
          </cell>
          <cell r="H414">
            <v>260.39999999999998</v>
          </cell>
          <cell r="S414">
            <v>9.1126000000000005</v>
          </cell>
          <cell r="V414">
            <v>1142.1099999999999</v>
          </cell>
        </row>
        <row r="415">
          <cell r="A415" t="str">
            <v>m0neenah 1-2017-6</v>
          </cell>
          <cell r="G415">
            <v>18</v>
          </cell>
          <cell r="H415">
            <v>252</v>
          </cell>
          <cell r="S415">
            <v>4.5330000000000004</v>
          </cell>
          <cell r="V415">
            <v>1185.74</v>
          </cell>
        </row>
        <row r="416">
          <cell r="A416" t="str">
            <v>m0neenah 1-2017-7</v>
          </cell>
          <cell r="G416">
            <v>28.29</v>
          </cell>
          <cell r="H416">
            <v>260.39999999999998</v>
          </cell>
          <cell r="S416">
            <v>9.1126000000000005</v>
          </cell>
          <cell r="V416">
            <v>1506.52</v>
          </cell>
        </row>
        <row r="417">
          <cell r="A417" t="str">
            <v>m0neenah 1-2017-8</v>
          </cell>
          <cell r="G417">
            <v>35.25</v>
          </cell>
          <cell r="H417">
            <v>260.39999999999998</v>
          </cell>
          <cell r="S417">
            <v>13.5412</v>
          </cell>
          <cell r="V417">
            <v>1864.19</v>
          </cell>
        </row>
        <row r="418">
          <cell r="A418" t="str">
            <v>m0neenah 1-2017-9</v>
          </cell>
          <cell r="G418">
            <v>10.25</v>
          </cell>
          <cell r="H418">
            <v>252</v>
          </cell>
          <cell r="S418">
            <v>0.24729999999999999</v>
          </cell>
          <cell r="V418">
            <v>501.74</v>
          </cell>
        </row>
        <row r="419">
          <cell r="A419" t="str">
            <v>m0neenah 1-2017-10</v>
          </cell>
          <cell r="G419">
            <v>20.92</v>
          </cell>
          <cell r="H419">
            <v>260.39999999999998</v>
          </cell>
          <cell r="S419">
            <v>9.1126000000000005</v>
          </cell>
          <cell r="V419">
            <v>1025.8139000000001</v>
          </cell>
        </row>
        <row r="420">
          <cell r="A420" t="str">
            <v>m0neenah 1-2017-11</v>
          </cell>
          <cell r="G420">
            <v>7.5</v>
          </cell>
          <cell r="H420">
            <v>252</v>
          </cell>
          <cell r="S420">
            <v>4.5330000000000004</v>
          </cell>
          <cell r="V420">
            <v>488.41</v>
          </cell>
        </row>
        <row r="421">
          <cell r="A421" t="str">
            <v>m0neenah 1-2017-12</v>
          </cell>
          <cell r="G421">
            <v>11.46</v>
          </cell>
          <cell r="H421">
            <v>260.39999999999998</v>
          </cell>
          <cell r="S421">
            <v>4.6840999999999999</v>
          </cell>
          <cell r="V421">
            <v>669.23</v>
          </cell>
        </row>
        <row r="422">
          <cell r="A422" t="str">
            <v>m0neenah 1-2018-1</v>
          </cell>
          <cell r="G422">
            <v>20.149999999999999</v>
          </cell>
          <cell r="H422">
            <v>260.39999999999998</v>
          </cell>
          <cell r="S422">
            <v>22.398399999999999</v>
          </cell>
          <cell r="V422">
            <v>1179.27</v>
          </cell>
        </row>
        <row r="423">
          <cell r="A423" t="str">
            <v>m0neenah 1-2018-2</v>
          </cell>
          <cell r="G423">
            <v>13.67</v>
          </cell>
          <cell r="H423">
            <v>235.2</v>
          </cell>
          <cell r="S423">
            <v>16.230799999999999</v>
          </cell>
          <cell r="V423">
            <v>756.14649999999995</v>
          </cell>
        </row>
        <row r="424">
          <cell r="A424" t="str">
            <v>m0neenah 1-2018-3</v>
          </cell>
          <cell r="G424">
            <v>17.05</v>
          </cell>
          <cell r="H424">
            <v>260.39999999999998</v>
          </cell>
          <cell r="S424">
            <v>13.5412</v>
          </cell>
          <cell r="V424">
            <v>995.37</v>
          </cell>
        </row>
        <row r="425">
          <cell r="A425" t="str">
            <v>m0neenah 1-2018-4</v>
          </cell>
          <cell r="G425">
            <v>10.92</v>
          </cell>
          <cell r="H425">
            <v>252</v>
          </cell>
          <cell r="S425">
            <v>13.1044</v>
          </cell>
          <cell r="V425">
            <v>528.39159999999993</v>
          </cell>
        </row>
        <row r="426">
          <cell r="A426" t="str">
            <v>m0neenah 1-2018-5</v>
          </cell>
          <cell r="G426">
            <v>20.149999999999999</v>
          </cell>
          <cell r="H426">
            <v>260.39999999999998</v>
          </cell>
          <cell r="S426">
            <v>4.6840999999999999</v>
          </cell>
          <cell r="V426">
            <v>1025.4100000000001</v>
          </cell>
        </row>
        <row r="427">
          <cell r="A427" t="str">
            <v>m0neenah 1-2018-6</v>
          </cell>
          <cell r="G427">
            <v>9</v>
          </cell>
          <cell r="H427">
            <v>252</v>
          </cell>
          <cell r="S427">
            <v>0.24729999999999999</v>
          </cell>
          <cell r="V427">
            <v>620.66</v>
          </cell>
        </row>
        <row r="428">
          <cell r="A428" t="str">
            <v>m0neenah 1-2018-7</v>
          </cell>
          <cell r="G428">
            <v>32.94</v>
          </cell>
          <cell r="H428">
            <v>260.39999999999998</v>
          </cell>
          <cell r="S428">
            <v>13.5412</v>
          </cell>
          <cell r="V428">
            <v>1753.84</v>
          </cell>
        </row>
        <row r="429">
          <cell r="A429" t="str">
            <v>m0neenah 1-2018-8</v>
          </cell>
          <cell r="G429">
            <v>36.04</v>
          </cell>
          <cell r="H429">
            <v>260.39999999999998</v>
          </cell>
          <cell r="S429">
            <v>17.969799999999999</v>
          </cell>
          <cell r="V429">
            <v>1860.6412</v>
          </cell>
        </row>
        <row r="430">
          <cell r="A430" t="str">
            <v>m0neenah 1-2018-9</v>
          </cell>
          <cell r="G430">
            <v>8.3800000000000008</v>
          </cell>
          <cell r="H430">
            <v>252</v>
          </cell>
          <cell r="S430">
            <v>0.24729999999999999</v>
          </cell>
          <cell r="V430">
            <v>429.97</v>
          </cell>
        </row>
        <row r="431">
          <cell r="A431" t="str">
            <v>m0neenah 1-2018-10</v>
          </cell>
          <cell r="G431">
            <v>6.92</v>
          </cell>
          <cell r="H431">
            <v>260.39999999999998</v>
          </cell>
          <cell r="S431">
            <v>9.1126000000000005</v>
          </cell>
          <cell r="V431">
            <v>361.33</v>
          </cell>
        </row>
        <row r="432">
          <cell r="A432" t="str">
            <v>m0neenah 1-2018-11</v>
          </cell>
          <cell r="G432">
            <v>9</v>
          </cell>
          <cell r="H432">
            <v>252</v>
          </cell>
          <cell r="S432">
            <v>4.5330000000000004</v>
          </cell>
          <cell r="V432">
            <v>530.65</v>
          </cell>
        </row>
        <row r="433">
          <cell r="A433" t="str">
            <v>m0neenah 1-2018-12</v>
          </cell>
          <cell r="G433">
            <v>15.5</v>
          </cell>
          <cell r="H433">
            <v>260.39999999999998</v>
          </cell>
          <cell r="S433">
            <v>13.5412</v>
          </cell>
          <cell r="V433">
            <v>1012.65</v>
          </cell>
        </row>
        <row r="434">
          <cell r="A434" t="str">
            <v>m0neenah 1-2019-1</v>
          </cell>
          <cell r="G434">
            <v>6.2</v>
          </cell>
          <cell r="H434">
            <v>260.39999999999998</v>
          </cell>
          <cell r="S434">
            <v>4.6840999999999999</v>
          </cell>
          <cell r="V434">
            <v>337</v>
          </cell>
        </row>
        <row r="435">
          <cell r="A435" t="str">
            <v>m0neenah 1-2019-2</v>
          </cell>
          <cell r="G435">
            <v>9.43</v>
          </cell>
          <cell r="H435">
            <v>235.2</v>
          </cell>
          <cell r="S435">
            <v>8.2308000000000003</v>
          </cell>
          <cell r="V435">
            <v>456.01889999999997</v>
          </cell>
        </row>
        <row r="436">
          <cell r="A436" t="str">
            <v>m0neenah 1-2019-3</v>
          </cell>
          <cell r="G436">
            <v>7.75</v>
          </cell>
          <cell r="H436">
            <v>260.39999999999998</v>
          </cell>
          <cell r="S436">
            <v>4.6840999999999999</v>
          </cell>
          <cell r="V436">
            <v>425.14</v>
          </cell>
        </row>
        <row r="437">
          <cell r="A437" t="str">
            <v>m0neenah 1-2019-4</v>
          </cell>
          <cell r="G437">
            <v>2.5499999999999998</v>
          </cell>
          <cell r="H437">
            <v>252</v>
          </cell>
          <cell r="S437">
            <v>4.5330000000000004</v>
          </cell>
          <cell r="V437">
            <v>112.16</v>
          </cell>
        </row>
        <row r="438">
          <cell r="A438" t="str">
            <v>m0neenah 1-2019-5</v>
          </cell>
          <cell r="G438">
            <v>0</v>
          </cell>
          <cell r="H438">
            <v>260.39999999999998</v>
          </cell>
          <cell r="S438">
            <v>0</v>
          </cell>
          <cell r="V438">
            <v>0</v>
          </cell>
        </row>
        <row r="439">
          <cell r="A439" t="str">
            <v>m0neenah 1-2019-6</v>
          </cell>
          <cell r="G439">
            <v>0</v>
          </cell>
          <cell r="H439">
            <v>252</v>
          </cell>
          <cell r="S439">
            <v>0</v>
          </cell>
          <cell r="V439">
            <v>0</v>
          </cell>
        </row>
        <row r="440">
          <cell r="A440" t="str">
            <v>m0neenah 1-2019-7</v>
          </cell>
          <cell r="G440">
            <v>23.62</v>
          </cell>
          <cell r="H440">
            <v>260.39999999999998</v>
          </cell>
          <cell r="S440">
            <v>9.1126000000000005</v>
          </cell>
          <cell r="V440">
            <v>1185.9100000000001</v>
          </cell>
        </row>
        <row r="441">
          <cell r="A441" t="str">
            <v>m0neenah 1-2019-8</v>
          </cell>
          <cell r="G441">
            <v>27.46</v>
          </cell>
          <cell r="H441">
            <v>260.39999999999998</v>
          </cell>
          <cell r="S441">
            <v>9.1126000000000005</v>
          </cell>
          <cell r="V441">
            <v>1477.15</v>
          </cell>
        </row>
        <row r="442">
          <cell r="A442" t="str">
            <v>m0neenah 1-2019-9</v>
          </cell>
          <cell r="G442">
            <v>0</v>
          </cell>
          <cell r="H442">
            <v>252</v>
          </cell>
          <cell r="S442">
            <v>0</v>
          </cell>
          <cell r="V442">
            <v>0</v>
          </cell>
        </row>
        <row r="443">
          <cell r="A443" t="str">
            <v>m0neenah 1-2019-10</v>
          </cell>
          <cell r="G443">
            <v>5.99</v>
          </cell>
          <cell r="H443">
            <v>260.39999999999998</v>
          </cell>
          <cell r="S443">
            <v>0.2555</v>
          </cell>
          <cell r="V443">
            <v>287.77999999999997</v>
          </cell>
        </row>
        <row r="444">
          <cell r="A444" t="str">
            <v>m0neenah 1-2019-11</v>
          </cell>
          <cell r="G444">
            <v>4.9400000000000004</v>
          </cell>
          <cell r="H444">
            <v>252</v>
          </cell>
          <cell r="S444">
            <v>0.24729999999999999</v>
          </cell>
          <cell r="V444">
            <v>339.06</v>
          </cell>
        </row>
        <row r="445">
          <cell r="A445" t="str">
            <v>m0neenah 1-2019-12</v>
          </cell>
          <cell r="G445">
            <v>1.55</v>
          </cell>
          <cell r="H445">
            <v>260.39999999999998</v>
          </cell>
          <cell r="S445">
            <v>0.2555</v>
          </cell>
          <cell r="V445">
            <v>105.09</v>
          </cell>
        </row>
        <row r="446">
          <cell r="A446" t="str">
            <v>m0neenah 1-2020-1</v>
          </cell>
          <cell r="G446">
            <v>18.170000000000002</v>
          </cell>
          <cell r="H446">
            <v>260.39999999999998</v>
          </cell>
          <cell r="S446">
            <v>17.969799999999999</v>
          </cell>
          <cell r="V446">
            <v>978.87</v>
          </cell>
        </row>
        <row r="447">
          <cell r="A447" t="str">
            <v>m0neenah 1-2020-2</v>
          </cell>
          <cell r="G447">
            <v>9.7899999999999991</v>
          </cell>
          <cell r="H447">
            <v>235.2</v>
          </cell>
          <cell r="S447">
            <v>8.2308000000000003</v>
          </cell>
          <cell r="V447">
            <v>566.67999999999995</v>
          </cell>
        </row>
        <row r="448">
          <cell r="A448" t="str">
            <v>m0neenah 1-2020-3</v>
          </cell>
          <cell r="G448">
            <v>14.72</v>
          </cell>
          <cell r="H448">
            <v>260.39999999999998</v>
          </cell>
          <cell r="S448">
            <v>17.969799999999999</v>
          </cell>
          <cell r="V448">
            <v>758.5104</v>
          </cell>
        </row>
        <row r="449">
          <cell r="A449" t="str">
            <v>m0neenah 1-2020-4</v>
          </cell>
          <cell r="G449">
            <v>9.16</v>
          </cell>
          <cell r="H449">
            <v>252</v>
          </cell>
          <cell r="S449">
            <v>8.8186999999999998</v>
          </cell>
          <cell r="V449">
            <v>442.23</v>
          </cell>
        </row>
        <row r="450">
          <cell r="A450" t="str">
            <v>m0neenah 1-2020-5</v>
          </cell>
          <cell r="G450">
            <v>7.75</v>
          </cell>
          <cell r="H450">
            <v>260.39999999999998</v>
          </cell>
          <cell r="S450">
            <v>4.6840999999999999</v>
          </cell>
          <cell r="V450">
            <v>394.53</v>
          </cell>
        </row>
        <row r="451">
          <cell r="A451" t="str">
            <v>m0neenah 1-2020-6</v>
          </cell>
          <cell r="G451">
            <v>16.5</v>
          </cell>
          <cell r="H451">
            <v>252</v>
          </cell>
          <cell r="S451">
            <v>8.8186999999999998</v>
          </cell>
          <cell r="V451">
            <v>988.84</v>
          </cell>
        </row>
        <row r="452">
          <cell r="A452" t="str">
            <v>m0neenah 1-2020-7</v>
          </cell>
          <cell r="G452">
            <v>27.9</v>
          </cell>
          <cell r="H452">
            <v>260.39999999999998</v>
          </cell>
          <cell r="S452">
            <v>9.1126000000000005</v>
          </cell>
          <cell r="V452">
            <v>1436.78</v>
          </cell>
        </row>
        <row r="453">
          <cell r="A453" t="str">
            <v>m0neenah 1-2020-8</v>
          </cell>
          <cell r="G453">
            <v>29.25</v>
          </cell>
          <cell r="H453">
            <v>260.39999999999998</v>
          </cell>
          <cell r="S453">
            <v>9.1126000000000005</v>
          </cell>
          <cell r="V453">
            <v>1477.06</v>
          </cell>
        </row>
        <row r="454">
          <cell r="A454" t="str">
            <v>m0neenah 1-2020-9</v>
          </cell>
          <cell r="G454">
            <v>0</v>
          </cell>
          <cell r="H454">
            <v>252</v>
          </cell>
          <cell r="S454">
            <v>0</v>
          </cell>
          <cell r="V454">
            <v>0</v>
          </cell>
        </row>
        <row r="455">
          <cell r="A455" t="str">
            <v>m0neenah 1-2020-10</v>
          </cell>
          <cell r="G455">
            <v>6.2</v>
          </cell>
          <cell r="H455">
            <v>260.39999999999998</v>
          </cell>
          <cell r="S455">
            <v>4.6840999999999999</v>
          </cell>
          <cell r="V455">
            <v>342.75</v>
          </cell>
        </row>
        <row r="456">
          <cell r="A456" t="str">
            <v>m0neenah 1-2020-11</v>
          </cell>
          <cell r="G456">
            <v>4.5</v>
          </cell>
          <cell r="H456">
            <v>252</v>
          </cell>
          <cell r="S456">
            <v>4.5330000000000004</v>
          </cell>
          <cell r="V456">
            <v>292.39999999999998</v>
          </cell>
        </row>
        <row r="457">
          <cell r="A457" t="str">
            <v>m0neenah 1-2020-12</v>
          </cell>
          <cell r="G457">
            <v>9.3000000000000007</v>
          </cell>
          <cell r="H457">
            <v>260.39999999999998</v>
          </cell>
          <cell r="S457">
            <v>4.6840999999999999</v>
          </cell>
          <cell r="V457">
            <v>574.99</v>
          </cell>
        </row>
        <row r="458">
          <cell r="A458" t="str">
            <v>m0neenah 1-2021-1</v>
          </cell>
          <cell r="G458">
            <v>18.59</v>
          </cell>
          <cell r="H458">
            <v>260.39999999999998</v>
          </cell>
          <cell r="S458">
            <v>17.969799999999999</v>
          </cell>
          <cell r="V458">
            <v>1050.3499999999999</v>
          </cell>
        </row>
        <row r="459">
          <cell r="A459" t="str">
            <v>m0neenah 1-2021-2</v>
          </cell>
          <cell r="G459">
            <v>15.13</v>
          </cell>
          <cell r="H459">
            <v>235.2</v>
          </cell>
          <cell r="S459">
            <v>8.2308000000000003</v>
          </cell>
          <cell r="V459">
            <v>811.81</v>
          </cell>
        </row>
        <row r="460">
          <cell r="A460" t="str">
            <v>m0neenah 1-2021-3</v>
          </cell>
          <cell r="G460">
            <v>15.41</v>
          </cell>
          <cell r="H460">
            <v>260.39999999999998</v>
          </cell>
          <cell r="S460">
            <v>13.5412</v>
          </cell>
          <cell r="V460">
            <v>815.02</v>
          </cell>
        </row>
        <row r="461">
          <cell r="A461" t="str">
            <v>m0neenah 1-2021-4</v>
          </cell>
          <cell r="G461">
            <v>13.38</v>
          </cell>
          <cell r="H461">
            <v>252</v>
          </cell>
          <cell r="S461">
            <v>4.5330000000000004</v>
          </cell>
          <cell r="V461">
            <v>657.96</v>
          </cell>
        </row>
        <row r="462">
          <cell r="A462" t="str">
            <v>m0neenah 1-2021-5</v>
          </cell>
          <cell r="G462">
            <v>17.37</v>
          </cell>
          <cell r="H462">
            <v>260.39999999999998</v>
          </cell>
          <cell r="S462">
            <v>4.6840999999999999</v>
          </cell>
          <cell r="V462">
            <v>862.07</v>
          </cell>
        </row>
        <row r="463">
          <cell r="A463" t="str">
            <v>m0neenah 1-2021-6</v>
          </cell>
          <cell r="G463">
            <v>21.71</v>
          </cell>
          <cell r="H463">
            <v>252</v>
          </cell>
          <cell r="S463">
            <v>4.5330000000000004</v>
          </cell>
          <cell r="V463">
            <v>1254.74</v>
          </cell>
        </row>
        <row r="464">
          <cell r="A464" t="str">
            <v>m0neenah 1-2021-7</v>
          </cell>
          <cell r="G464">
            <v>31</v>
          </cell>
          <cell r="H464">
            <v>260.39999999999998</v>
          </cell>
          <cell r="S464">
            <v>13.5412</v>
          </cell>
          <cell r="V464">
            <v>1539.17</v>
          </cell>
        </row>
        <row r="465">
          <cell r="A465" t="str">
            <v>m0neenah 1-2021-8</v>
          </cell>
          <cell r="G465">
            <v>27.9</v>
          </cell>
          <cell r="H465">
            <v>260.39999999999998</v>
          </cell>
          <cell r="S465">
            <v>9.1126000000000005</v>
          </cell>
          <cell r="V465">
            <v>1490.04</v>
          </cell>
        </row>
        <row r="466">
          <cell r="A466" t="str">
            <v>m0neenah 1-2021-9</v>
          </cell>
          <cell r="G466">
            <v>7.5</v>
          </cell>
          <cell r="H466">
            <v>252</v>
          </cell>
          <cell r="S466">
            <v>0.24729999999999999</v>
          </cell>
          <cell r="V466">
            <v>426.49</v>
          </cell>
        </row>
        <row r="467">
          <cell r="A467" t="str">
            <v>m0neenah 1-2021-10</v>
          </cell>
          <cell r="G467">
            <v>9.3000000000000007</v>
          </cell>
          <cell r="H467">
            <v>260.39999999999998</v>
          </cell>
          <cell r="S467">
            <v>9.1126000000000005</v>
          </cell>
          <cell r="V467">
            <v>464.31</v>
          </cell>
        </row>
        <row r="468">
          <cell r="A468" t="str">
            <v>m0neenah 1-2021-11</v>
          </cell>
          <cell r="G468">
            <v>5.93</v>
          </cell>
          <cell r="H468">
            <v>252</v>
          </cell>
          <cell r="S468">
            <v>0.24729999999999999</v>
          </cell>
          <cell r="V468">
            <v>314.47000000000003</v>
          </cell>
        </row>
        <row r="469">
          <cell r="A469" t="str">
            <v>m0neenah 1-2021-12</v>
          </cell>
          <cell r="G469">
            <v>12.4</v>
          </cell>
          <cell r="H469">
            <v>260.39999999999998</v>
          </cell>
          <cell r="S469">
            <v>9.1126000000000005</v>
          </cell>
          <cell r="V469">
            <v>791.5</v>
          </cell>
        </row>
        <row r="470">
          <cell r="A470" t="str">
            <v>m0neenah 1-2022-1</v>
          </cell>
          <cell r="G470">
            <v>15.5</v>
          </cell>
          <cell r="H470">
            <v>260.39999999999998</v>
          </cell>
          <cell r="S470">
            <v>13.5412</v>
          </cell>
          <cell r="V470">
            <v>911.43</v>
          </cell>
        </row>
        <row r="471">
          <cell r="A471" t="str">
            <v>m0neenah 1-2022-2</v>
          </cell>
          <cell r="G471">
            <v>5.95</v>
          </cell>
          <cell r="H471">
            <v>235.2</v>
          </cell>
          <cell r="S471">
            <v>0.23080000000000001</v>
          </cell>
          <cell r="V471">
            <v>353.94409999999999</v>
          </cell>
        </row>
        <row r="472">
          <cell r="A472" t="str">
            <v>m0neenah 1-2022-3</v>
          </cell>
          <cell r="G472">
            <v>8.48</v>
          </cell>
          <cell r="H472">
            <v>260.39999999999998</v>
          </cell>
          <cell r="S472">
            <v>9.1126000000000005</v>
          </cell>
          <cell r="V472">
            <v>426.07</v>
          </cell>
        </row>
        <row r="473">
          <cell r="A473" t="str">
            <v>m0neenah 1-2022-4</v>
          </cell>
          <cell r="G473">
            <v>0</v>
          </cell>
          <cell r="H473">
            <v>252</v>
          </cell>
          <cell r="S473">
            <v>0</v>
          </cell>
          <cell r="V473">
            <v>0</v>
          </cell>
        </row>
        <row r="474">
          <cell r="A474" t="str">
            <v>m0neenah 1-2022-5</v>
          </cell>
          <cell r="G474">
            <v>12.79</v>
          </cell>
          <cell r="H474">
            <v>260.39999999999998</v>
          </cell>
          <cell r="S474">
            <v>0.2555</v>
          </cell>
          <cell r="V474">
            <v>710.82</v>
          </cell>
        </row>
        <row r="475">
          <cell r="A475" t="str">
            <v>m0neenah 1-2022-6</v>
          </cell>
          <cell r="G475">
            <v>10.5</v>
          </cell>
          <cell r="H475">
            <v>252</v>
          </cell>
          <cell r="S475">
            <v>4.5330000000000004</v>
          </cell>
          <cell r="V475">
            <v>704.64</v>
          </cell>
        </row>
        <row r="476">
          <cell r="A476" t="str">
            <v>m0neenah 1-2022-7</v>
          </cell>
          <cell r="G476">
            <v>18.82</v>
          </cell>
          <cell r="H476">
            <v>260.39999999999998</v>
          </cell>
          <cell r="S476">
            <v>13.5412</v>
          </cell>
          <cell r="V476">
            <v>950.03</v>
          </cell>
        </row>
        <row r="477">
          <cell r="A477" t="str">
            <v>m0neenah 1-2022-8</v>
          </cell>
          <cell r="G477">
            <v>29.86</v>
          </cell>
          <cell r="H477">
            <v>260.39999999999998</v>
          </cell>
          <cell r="S477">
            <v>13.5412</v>
          </cell>
          <cell r="V477">
            <v>1621.71</v>
          </cell>
        </row>
        <row r="478">
          <cell r="A478" t="str">
            <v>m0neenah 1-2022-9</v>
          </cell>
          <cell r="G478">
            <v>0</v>
          </cell>
          <cell r="H478">
            <v>252</v>
          </cell>
          <cell r="S478">
            <v>0</v>
          </cell>
          <cell r="V478">
            <v>0</v>
          </cell>
        </row>
        <row r="479">
          <cell r="A479" t="str">
            <v>m0neenah 1-2022-10</v>
          </cell>
          <cell r="G479">
            <v>1.55</v>
          </cell>
          <cell r="H479">
            <v>260.39999999999998</v>
          </cell>
          <cell r="S479">
            <v>0.2555</v>
          </cell>
          <cell r="V479">
            <v>90.34</v>
          </cell>
        </row>
        <row r="480">
          <cell r="A480" t="str">
            <v>m0neenah 1-2022-11</v>
          </cell>
          <cell r="G480">
            <v>7.5</v>
          </cell>
          <cell r="H480">
            <v>252</v>
          </cell>
          <cell r="S480">
            <v>4.5330000000000004</v>
          </cell>
          <cell r="V480">
            <v>450.37</v>
          </cell>
        </row>
        <row r="481">
          <cell r="A481" t="str">
            <v>m0neenah 1-2022-12</v>
          </cell>
          <cell r="G481">
            <v>7.75</v>
          </cell>
          <cell r="H481">
            <v>260.39999999999998</v>
          </cell>
          <cell r="S481">
            <v>9.1126000000000005</v>
          </cell>
          <cell r="V481">
            <v>499.62</v>
          </cell>
        </row>
        <row r="482">
          <cell r="A482" t="str">
            <v>--</v>
          </cell>
          <cell r="V482">
            <v>0</v>
          </cell>
        </row>
        <row r="483">
          <cell r="A483" t="str">
            <v>--</v>
          </cell>
          <cell r="V483">
            <v>0</v>
          </cell>
        </row>
        <row r="484">
          <cell r="A484" t="str">
            <v>--</v>
          </cell>
          <cell r="V484">
            <v>0</v>
          </cell>
        </row>
        <row r="485">
          <cell r="A485" t="str">
            <v>m0upson 1-2003-4</v>
          </cell>
          <cell r="G485">
            <v>0.73</v>
          </cell>
          <cell r="H485">
            <v>493.2</v>
          </cell>
          <cell r="S485">
            <v>0.24729999999999999</v>
          </cell>
          <cell r="V485">
            <v>43.0779</v>
          </cell>
        </row>
        <row r="486">
          <cell r="A486" t="str">
            <v>m0upson 1-2003-5</v>
          </cell>
          <cell r="G486">
            <v>0</v>
          </cell>
          <cell r="H486">
            <v>509.64</v>
          </cell>
          <cell r="S486">
            <v>0</v>
          </cell>
          <cell r="V486">
            <v>0</v>
          </cell>
        </row>
        <row r="487">
          <cell r="A487" t="str">
            <v>m0upson 1-2003-6</v>
          </cell>
          <cell r="G487">
            <v>0</v>
          </cell>
          <cell r="H487">
            <v>429.84</v>
          </cell>
          <cell r="S487">
            <v>0</v>
          </cell>
          <cell r="V487">
            <v>0</v>
          </cell>
        </row>
        <row r="488">
          <cell r="A488" t="str">
            <v>m0upson 1-2003-7</v>
          </cell>
          <cell r="G488">
            <v>16.62</v>
          </cell>
          <cell r="H488">
            <v>444.17</v>
          </cell>
          <cell r="S488">
            <v>4.6840999999999999</v>
          </cell>
          <cell r="V488">
            <v>978.42770000000007</v>
          </cell>
        </row>
        <row r="489">
          <cell r="A489" t="str">
            <v>m0upson 1-2003-8</v>
          </cell>
          <cell r="G489">
            <v>12.74</v>
          </cell>
          <cell r="H489">
            <v>444.17</v>
          </cell>
          <cell r="S489">
            <v>0.2555</v>
          </cell>
          <cell r="V489">
            <v>723.91</v>
          </cell>
        </row>
        <row r="490">
          <cell r="A490" t="str">
            <v>m0upson 1-2003-9</v>
          </cell>
          <cell r="G490">
            <v>0</v>
          </cell>
          <cell r="H490">
            <v>429.84</v>
          </cell>
          <cell r="S490">
            <v>0</v>
          </cell>
          <cell r="V490">
            <v>0</v>
          </cell>
        </row>
        <row r="491">
          <cell r="A491" t="str">
            <v>m0upson 1-2003-10</v>
          </cell>
          <cell r="G491">
            <v>0</v>
          </cell>
          <cell r="H491">
            <v>509.64</v>
          </cell>
          <cell r="S491">
            <v>0</v>
          </cell>
          <cell r="V491">
            <v>0</v>
          </cell>
        </row>
        <row r="492">
          <cell r="A492" t="str">
            <v>m0upson 1-2003-11</v>
          </cell>
          <cell r="G492">
            <v>0</v>
          </cell>
          <cell r="H492">
            <v>493.2</v>
          </cell>
          <cell r="S492">
            <v>0</v>
          </cell>
          <cell r="V492">
            <v>0</v>
          </cell>
        </row>
        <row r="493">
          <cell r="A493" t="str">
            <v>m0upson 1-2003-12</v>
          </cell>
          <cell r="G493">
            <v>0</v>
          </cell>
          <cell r="H493">
            <v>509.64</v>
          </cell>
          <cell r="S493">
            <v>0</v>
          </cell>
          <cell r="V493">
            <v>0</v>
          </cell>
        </row>
        <row r="494">
          <cell r="A494" t="str">
            <v>m0upson 1-2004-1</v>
          </cell>
          <cell r="G494">
            <v>0</v>
          </cell>
          <cell r="H494">
            <v>509.64</v>
          </cell>
          <cell r="S494">
            <v>0</v>
          </cell>
          <cell r="V494">
            <v>0</v>
          </cell>
        </row>
        <row r="495">
          <cell r="A495" t="str">
            <v>m0upson 1-2004-2</v>
          </cell>
          <cell r="G495">
            <v>0</v>
          </cell>
          <cell r="H495">
            <v>460.32</v>
          </cell>
          <cell r="S495">
            <v>0</v>
          </cell>
          <cell r="V495">
            <v>0</v>
          </cell>
        </row>
        <row r="496">
          <cell r="A496" t="str">
            <v>m0upson 1-2004-3</v>
          </cell>
          <cell r="G496">
            <v>0</v>
          </cell>
          <cell r="H496">
            <v>509.64</v>
          </cell>
          <cell r="S496">
            <v>0</v>
          </cell>
          <cell r="V496">
            <v>0</v>
          </cell>
        </row>
        <row r="497">
          <cell r="A497" t="str">
            <v>m0upson 1-2004-4</v>
          </cell>
          <cell r="G497">
            <v>0</v>
          </cell>
          <cell r="H497">
            <v>493.2</v>
          </cell>
          <cell r="S497">
            <v>0</v>
          </cell>
          <cell r="V497">
            <v>0</v>
          </cell>
        </row>
        <row r="498">
          <cell r="A498" t="str">
            <v>m0upson 1-2004-5</v>
          </cell>
          <cell r="G498">
            <v>0</v>
          </cell>
          <cell r="H498">
            <v>509.64</v>
          </cell>
          <cell r="S498">
            <v>0</v>
          </cell>
          <cell r="V498">
            <v>0</v>
          </cell>
        </row>
        <row r="499">
          <cell r="A499" t="str">
            <v>m0upson 1-2004-6</v>
          </cell>
          <cell r="G499">
            <v>0</v>
          </cell>
          <cell r="H499">
            <v>429.84</v>
          </cell>
          <cell r="S499">
            <v>0</v>
          </cell>
          <cell r="V499">
            <v>0</v>
          </cell>
        </row>
        <row r="500">
          <cell r="A500" t="str">
            <v>m0upson 1-2004-7</v>
          </cell>
          <cell r="G500">
            <v>39.659999999999997</v>
          </cell>
          <cell r="H500">
            <v>444.17</v>
          </cell>
          <cell r="S500">
            <v>9.1126000000000005</v>
          </cell>
          <cell r="V500">
            <v>2460</v>
          </cell>
        </row>
        <row r="501">
          <cell r="A501" t="str">
            <v>m0upson 1-2004-8</v>
          </cell>
          <cell r="G501">
            <v>0</v>
          </cell>
          <cell r="H501">
            <v>444.17</v>
          </cell>
          <cell r="S501">
            <v>0</v>
          </cell>
          <cell r="V501">
            <v>0</v>
          </cell>
        </row>
        <row r="502">
          <cell r="A502" t="str">
            <v>m0upson 1-2004-9</v>
          </cell>
          <cell r="G502">
            <v>0</v>
          </cell>
          <cell r="H502">
            <v>429.84</v>
          </cell>
          <cell r="S502">
            <v>0</v>
          </cell>
          <cell r="V502">
            <v>0</v>
          </cell>
        </row>
        <row r="503">
          <cell r="A503" t="str">
            <v>m0upson 1-2004-10</v>
          </cell>
          <cell r="G503">
            <v>0</v>
          </cell>
          <cell r="H503">
            <v>509.64</v>
          </cell>
          <cell r="S503">
            <v>0</v>
          </cell>
          <cell r="V503">
            <v>0</v>
          </cell>
        </row>
        <row r="504">
          <cell r="A504" t="str">
            <v>m0upson 1-2004-11</v>
          </cell>
          <cell r="G504">
            <v>0</v>
          </cell>
          <cell r="H504">
            <v>493.2</v>
          </cell>
          <cell r="S504">
            <v>0</v>
          </cell>
          <cell r="V504">
            <v>0</v>
          </cell>
        </row>
        <row r="505">
          <cell r="A505" t="str">
            <v>m0upson 1-2004-12</v>
          </cell>
          <cell r="G505">
            <v>0</v>
          </cell>
          <cell r="H505">
            <v>509.64</v>
          </cell>
          <cell r="S505">
            <v>0</v>
          </cell>
          <cell r="V505">
            <v>0</v>
          </cell>
        </row>
        <row r="506">
          <cell r="A506" t="str">
            <v>m0upson 1-2005-1</v>
          </cell>
          <cell r="G506">
            <v>0</v>
          </cell>
          <cell r="H506">
            <v>509.64</v>
          </cell>
          <cell r="S506">
            <v>0</v>
          </cell>
          <cell r="V506">
            <v>0</v>
          </cell>
        </row>
        <row r="507">
          <cell r="A507" t="str">
            <v>m0upson 1-2005-2</v>
          </cell>
          <cell r="G507">
            <v>0</v>
          </cell>
          <cell r="H507">
            <v>460.32</v>
          </cell>
          <cell r="S507">
            <v>0</v>
          </cell>
          <cell r="V507">
            <v>0</v>
          </cell>
        </row>
        <row r="508">
          <cell r="A508" t="str">
            <v>m0upson 1-2005-3</v>
          </cell>
          <cell r="G508">
            <v>0</v>
          </cell>
          <cell r="H508">
            <v>509.64</v>
          </cell>
          <cell r="S508">
            <v>0</v>
          </cell>
          <cell r="V508">
            <v>0</v>
          </cell>
        </row>
        <row r="509">
          <cell r="A509" t="str">
            <v>m0upson 1-2005-4</v>
          </cell>
          <cell r="G509">
            <v>0</v>
          </cell>
          <cell r="H509">
            <v>493.2</v>
          </cell>
          <cell r="S509">
            <v>0</v>
          </cell>
          <cell r="V509">
            <v>0</v>
          </cell>
        </row>
        <row r="510">
          <cell r="A510" t="str">
            <v>m0upson 1-2005-5</v>
          </cell>
          <cell r="G510">
            <v>0</v>
          </cell>
          <cell r="H510">
            <v>509.64</v>
          </cell>
          <cell r="S510">
            <v>0</v>
          </cell>
          <cell r="V510">
            <v>0</v>
          </cell>
        </row>
        <row r="511">
          <cell r="A511" t="str">
            <v>m0upson 1-2005-6</v>
          </cell>
          <cell r="G511">
            <v>0</v>
          </cell>
          <cell r="H511">
            <v>429.84</v>
          </cell>
          <cell r="S511">
            <v>0</v>
          </cell>
          <cell r="V511">
            <v>0</v>
          </cell>
        </row>
        <row r="512">
          <cell r="A512" t="str">
            <v>m0upson 1-2005-7</v>
          </cell>
          <cell r="G512">
            <v>38.53</v>
          </cell>
          <cell r="H512">
            <v>444.17</v>
          </cell>
          <cell r="S512">
            <v>9.1126000000000005</v>
          </cell>
          <cell r="V512">
            <v>2105.83</v>
          </cell>
        </row>
        <row r="513">
          <cell r="A513" t="str">
            <v>m0upson 1-2005-8</v>
          </cell>
          <cell r="G513">
            <v>0</v>
          </cell>
          <cell r="H513">
            <v>444.17</v>
          </cell>
          <cell r="S513">
            <v>0</v>
          </cell>
          <cell r="V513">
            <v>0</v>
          </cell>
        </row>
        <row r="514">
          <cell r="A514" t="str">
            <v>m0upson 1-2005-9</v>
          </cell>
          <cell r="G514">
            <v>0</v>
          </cell>
          <cell r="H514">
            <v>429.84</v>
          </cell>
          <cell r="S514">
            <v>0</v>
          </cell>
          <cell r="V514">
            <v>0</v>
          </cell>
        </row>
        <row r="515">
          <cell r="A515" t="str">
            <v>m0upson 1-2005-10</v>
          </cell>
          <cell r="G515">
            <v>0</v>
          </cell>
          <cell r="H515">
            <v>509.64</v>
          </cell>
          <cell r="S515">
            <v>0</v>
          </cell>
          <cell r="V515">
            <v>0</v>
          </cell>
        </row>
        <row r="516">
          <cell r="A516" t="str">
            <v>m0upson 1-2005-11</v>
          </cell>
          <cell r="G516">
            <v>0</v>
          </cell>
          <cell r="H516">
            <v>493.2</v>
          </cell>
          <cell r="S516">
            <v>0</v>
          </cell>
          <cell r="V516">
            <v>0</v>
          </cell>
        </row>
        <row r="517">
          <cell r="A517" t="str">
            <v>m0upson 1-2005-12</v>
          </cell>
          <cell r="G517">
            <v>0</v>
          </cell>
          <cell r="H517">
            <v>509.64</v>
          </cell>
          <cell r="S517">
            <v>0</v>
          </cell>
          <cell r="V517">
            <v>0</v>
          </cell>
        </row>
        <row r="518">
          <cell r="A518" t="str">
            <v>m0upson 1-2006-1</v>
          </cell>
          <cell r="G518">
            <v>0</v>
          </cell>
          <cell r="H518">
            <v>509.64</v>
          </cell>
          <cell r="S518">
            <v>0</v>
          </cell>
          <cell r="V518">
            <v>0</v>
          </cell>
        </row>
        <row r="519">
          <cell r="A519" t="str">
            <v>m0upson 1-2006-2</v>
          </cell>
          <cell r="G519">
            <v>0</v>
          </cell>
          <cell r="H519">
            <v>460.32</v>
          </cell>
          <cell r="S519">
            <v>0</v>
          </cell>
          <cell r="V519">
            <v>0</v>
          </cell>
        </row>
        <row r="520">
          <cell r="A520" t="str">
            <v>m0upson 1-2006-3</v>
          </cell>
          <cell r="G520">
            <v>0</v>
          </cell>
          <cell r="H520">
            <v>509.64</v>
          </cell>
          <cell r="S520">
            <v>0</v>
          </cell>
          <cell r="V520">
            <v>0</v>
          </cell>
        </row>
        <row r="521">
          <cell r="A521" t="str">
            <v>m0upson 1-2006-4</v>
          </cell>
          <cell r="G521">
            <v>0</v>
          </cell>
          <cell r="H521">
            <v>493.2</v>
          </cell>
          <cell r="S521">
            <v>0</v>
          </cell>
          <cell r="V521">
            <v>0</v>
          </cell>
        </row>
        <row r="522">
          <cell r="A522" t="str">
            <v>m0upson 1-2006-5</v>
          </cell>
          <cell r="G522">
            <v>0</v>
          </cell>
          <cell r="H522">
            <v>509.64</v>
          </cell>
          <cell r="S522">
            <v>0</v>
          </cell>
          <cell r="V522">
            <v>0</v>
          </cell>
        </row>
        <row r="523">
          <cell r="A523" t="str">
            <v>m0upson 1-2006-6</v>
          </cell>
          <cell r="G523">
            <v>0</v>
          </cell>
          <cell r="H523">
            <v>429.84</v>
          </cell>
          <cell r="S523">
            <v>0</v>
          </cell>
          <cell r="V523">
            <v>0</v>
          </cell>
        </row>
        <row r="524">
          <cell r="A524" t="str">
            <v>m0upson 1-2006-7</v>
          </cell>
          <cell r="G524">
            <v>76.67</v>
          </cell>
          <cell r="H524">
            <v>444.17</v>
          </cell>
          <cell r="S524">
            <v>17.969799999999999</v>
          </cell>
          <cell r="V524">
            <v>4008.79</v>
          </cell>
        </row>
        <row r="525">
          <cell r="A525" t="str">
            <v>m0upson 1-2006-8</v>
          </cell>
          <cell r="G525">
            <v>39.659999999999997</v>
          </cell>
          <cell r="H525">
            <v>444.17</v>
          </cell>
          <cell r="S525">
            <v>13.2857</v>
          </cell>
          <cell r="V525">
            <v>2029.56</v>
          </cell>
        </row>
        <row r="526">
          <cell r="A526" t="str">
            <v>m0upson 1-2006-9</v>
          </cell>
          <cell r="G526">
            <v>2.56</v>
          </cell>
          <cell r="H526">
            <v>429.84</v>
          </cell>
          <cell r="S526">
            <v>0.24729999999999999</v>
          </cell>
          <cell r="V526">
            <v>115.74</v>
          </cell>
        </row>
        <row r="527">
          <cell r="A527" t="str">
            <v>m0upson 1-2006-10</v>
          </cell>
          <cell r="G527">
            <v>0</v>
          </cell>
          <cell r="H527">
            <v>509.64</v>
          </cell>
          <cell r="S527">
            <v>0</v>
          </cell>
          <cell r="V527">
            <v>0</v>
          </cell>
        </row>
        <row r="528">
          <cell r="A528" t="str">
            <v>m0upson 1-2006-11</v>
          </cell>
          <cell r="G528">
            <v>0</v>
          </cell>
          <cell r="H528">
            <v>493.2</v>
          </cell>
          <cell r="S528">
            <v>0</v>
          </cell>
          <cell r="V528">
            <v>0</v>
          </cell>
        </row>
        <row r="529">
          <cell r="A529" t="str">
            <v>m0upson 1-2006-12</v>
          </cell>
          <cell r="G529">
            <v>0</v>
          </cell>
          <cell r="H529">
            <v>509.64</v>
          </cell>
          <cell r="S529">
            <v>0</v>
          </cell>
          <cell r="V529">
            <v>0</v>
          </cell>
        </row>
        <row r="530">
          <cell r="A530" t="str">
            <v>m0upson 1-2007-1</v>
          </cell>
          <cell r="G530">
            <v>0</v>
          </cell>
          <cell r="H530">
            <v>509.64</v>
          </cell>
          <cell r="S530">
            <v>0</v>
          </cell>
          <cell r="V530">
            <v>0</v>
          </cell>
        </row>
        <row r="531">
          <cell r="A531" t="str">
            <v>m0upson 1-2007-2</v>
          </cell>
          <cell r="G531">
            <v>0</v>
          </cell>
          <cell r="H531">
            <v>460.32</v>
          </cell>
          <cell r="S531">
            <v>0</v>
          </cell>
          <cell r="V531">
            <v>0</v>
          </cell>
        </row>
        <row r="532">
          <cell r="A532" t="str">
            <v>m0upson 1-2007-3</v>
          </cell>
          <cell r="G532">
            <v>0</v>
          </cell>
          <cell r="H532">
            <v>509.64</v>
          </cell>
          <cell r="S532">
            <v>0</v>
          </cell>
          <cell r="V532">
            <v>0</v>
          </cell>
        </row>
        <row r="533">
          <cell r="A533" t="str">
            <v>m0upson 1-2007-4</v>
          </cell>
          <cell r="G533">
            <v>0</v>
          </cell>
          <cell r="H533">
            <v>493.2</v>
          </cell>
          <cell r="S533">
            <v>0</v>
          </cell>
          <cell r="V533">
            <v>0</v>
          </cell>
        </row>
        <row r="534">
          <cell r="A534" t="str">
            <v>m0upson 1-2007-5</v>
          </cell>
          <cell r="G534">
            <v>0</v>
          </cell>
          <cell r="H534">
            <v>509.64</v>
          </cell>
          <cell r="S534">
            <v>0</v>
          </cell>
          <cell r="V534">
            <v>0</v>
          </cell>
        </row>
        <row r="535">
          <cell r="A535" t="str">
            <v>m0upson 1-2007-6</v>
          </cell>
          <cell r="G535">
            <v>8.69</v>
          </cell>
          <cell r="H535">
            <v>429.84</v>
          </cell>
          <cell r="S535">
            <v>0.24729999999999999</v>
          </cell>
          <cell r="V535">
            <v>363.15</v>
          </cell>
        </row>
        <row r="536">
          <cell r="A536" t="str">
            <v>m0upson 1-2007-7</v>
          </cell>
          <cell r="G536">
            <v>74.03</v>
          </cell>
          <cell r="H536">
            <v>444.17</v>
          </cell>
          <cell r="S536">
            <v>22.398399999999999</v>
          </cell>
          <cell r="V536">
            <v>3783.35</v>
          </cell>
        </row>
        <row r="537">
          <cell r="A537" t="str">
            <v>m0upson 1-2007-8</v>
          </cell>
          <cell r="G537">
            <v>29.08</v>
          </cell>
          <cell r="H537">
            <v>444.17</v>
          </cell>
          <cell r="S537">
            <v>4.6840999999999999</v>
          </cell>
          <cell r="V537">
            <v>1332.09</v>
          </cell>
        </row>
        <row r="538">
          <cell r="A538" t="str">
            <v>m0upson 1-2007-9</v>
          </cell>
          <cell r="G538">
            <v>6.37</v>
          </cell>
          <cell r="H538">
            <v>429.84</v>
          </cell>
          <cell r="S538">
            <v>0.24729999999999999</v>
          </cell>
          <cell r="V538">
            <v>278.97000000000003</v>
          </cell>
        </row>
        <row r="539">
          <cell r="A539" t="str">
            <v>m0upson 1-2007-10</v>
          </cell>
          <cell r="G539">
            <v>0</v>
          </cell>
          <cell r="H539">
            <v>509.64</v>
          </cell>
          <cell r="S539">
            <v>0</v>
          </cell>
          <cell r="V539">
            <v>0</v>
          </cell>
        </row>
        <row r="540">
          <cell r="A540" t="str">
            <v>m0upson 1-2007-11</v>
          </cell>
          <cell r="G540">
            <v>0</v>
          </cell>
          <cell r="H540">
            <v>493.2</v>
          </cell>
          <cell r="S540">
            <v>0</v>
          </cell>
          <cell r="V540">
            <v>0</v>
          </cell>
        </row>
        <row r="541">
          <cell r="A541" t="str">
            <v>m0upson 1-2007-12</v>
          </cell>
          <cell r="G541">
            <v>0</v>
          </cell>
          <cell r="H541">
            <v>509.64</v>
          </cell>
          <cell r="S541">
            <v>0</v>
          </cell>
          <cell r="V541">
            <v>0</v>
          </cell>
        </row>
        <row r="542">
          <cell r="A542" t="str">
            <v>m0upson 1-2008-1</v>
          </cell>
          <cell r="G542">
            <v>0</v>
          </cell>
          <cell r="H542">
            <v>509.64</v>
          </cell>
          <cell r="S542">
            <v>0</v>
          </cell>
          <cell r="V542">
            <v>0</v>
          </cell>
        </row>
        <row r="543">
          <cell r="A543" t="str">
            <v>m0upson 1-2008-2</v>
          </cell>
          <cell r="G543">
            <v>0</v>
          </cell>
          <cell r="H543">
            <v>460.32</v>
          </cell>
          <cell r="S543">
            <v>0</v>
          </cell>
          <cell r="V543">
            <v>0</v>
          </cell>
        </row>
        <row r="544">
          <cell r="A544" t="str">
            <v>m0upson 1-2008-3</v>
          </cell>
          <cell r="G544">
            <v>0</v>
          </cell>
          <cell r="H544">
            <v>509.64</v>
          </cell>
          <cell r="S544">
            <v>0</v>
          </cell>
          <cell r="V544">
            <v>0</v>
          </cell>
        </row>
        <row r="545">
          <cell r="A545" t="str">
            <v>m0upson 1-2008-4</v>
          </cell>
          <cell r="G545">
            <v>0</v>
          </cell>
          <cell r="H545">
            <v>493.2</v>
          </cell>
          <cell r="S545">
            <v>0</v>
          </cell>
          <cell r="V545">
            <v>0</v>
          </cell>
        </row>
        <row r="546">
          <cell r="A546" t="str">
            <v>m0upson 1-2008-5</v>
          </cell>
          <cell r="G546">
            <v>0</v>
          </cell>
          <cell r="H546">
            <v>509.64</v>
          </cell>
          <cell r="S546">
            <v>0</v>
          </cell>
          <cell r="V546">
            <v>0</v>
          </cell>
        </row>
        <row r="547">
          <cell r="A547" t="str">
            <v>m0upson 1-2008-6</v>
          </cell>
          <cell r="G547">
            <v>20.45</v>
          </cell>
          <cell r="H547">
            <v>429.84</v>
          </cell>
          <cell r="S547">
            <v>4.5330000000000004</v>
          </cell>
          <cell r="V547">
            <v>860.8565000000001</v>
          </cell>
        </row>
        <row r="548">
          <cell r="A548" t="str">
            <v>m0upson 1-2008-7</v>
          </cell>
          <cell r="G548">
            <v>89.89</v>
          </cell>
          <cell r="H548">
            <v>444.17</v>
          </cell>
          <cell r="S548">
            <v>17.969799999999999</v>
          </cell>
          <cell r="V548">
            <v>4518.08</v>
          </cell>
        </row>
        <row r="549">
          <cell r="A549" t="str">
            <v>m0upson 1-2008-8</v>
          </cell>
          <cell r="G549">
            <v>66.099999999999994</v>
          </cell>
          <cell r="H549">
            <v>444.17</v>
          </cell>
          <cell r="S549">
            <v>17.969799999999999</v>
          </cell>
          <cell r="V549">
            <v>3328.4486999999999</v>
          </cell>
        </row>
        <row r="550">
          <cell r="A550" t="str">
            <v>m0upson 1-2008-9</v>
          </cell>
          <cell r="G550">
            <v>14.06</v>
          </cell>
          <cell r="H550">
            <v>429.84</v>
          </cell>
          <cell r="S550">
            <v>4.5330000000000004</v>
          </cell>
          <cell r="V550">
            <v>618.66</v>
          </cell>
        </row>
        <row r="551">
          <cell r="A551" t="str">
            <v>m0upson 1-2008-10</v>
          </cell>
          <cell r="G551">
            <v>0</v>
          </cell>
          <cell r="H551">
            <v>509.64</v>
          </cell>
          <cell r="S551">
            <v>0</v>
          </cell>
          <cell r="V551">
            <v>0</v>
          </cell>
        </row>
        <row r="552">
          <cell r="A552" t="str">
            <v>m0upson 1-2008-11</v>
          </cell>
          <cell r="G552">
            <v>0</v>
          </cell>
          <cell r="H552">
            <v>493.2</v>
          </cell>
          <cell r="S552">
            <v>0</v>
          </cell>
          <cell r="V552">
            <v>0</v>
          </cell>
        </row>
        <row r="553">
          <cell r="A553" t="str">
            <v>m0upson 1-2008-12</v>
          </cell>
          <cell r="G553">
            <v>0</v>
          </cell>
          <cell r="H553">
            <v>509.64</v>
          </cell>
          <cell r="S553">
            <v>0</v>
          </cell>
          <cell r="V553">
            <v>0</v>
          </cell>
        </row>
        <row r="554">
          <cell r="A554" t="str">
            <v>m0upson 1-2009-1</v>
          </cell>
          <cell r="G554">
            <v>0</v>
          </cell>
          <cell r="H554">
            <v>509.64</v>
          </cell>
          <cell r="S554">
            <v>0</v>
          </cell>
          <cell r="V554">
            <v>0</v>
          </cell>
        </row>
        <row r="555">
          <cell r="A555" t="str">
            <v>m0upson 1-2009-2</v>
          </cell>
          <cell r="G555">
            <v>6.56</v>
          </cell>
          <cell r="H555">
            <v>460.32</v>
          </cell>
          <cell r="S555">
            <v>4.2308000000000003</v>
          </cell>
          <cell r="V555">
            <v>373.6268</v>
          </cell>
        </row>
        <row r="556">
          <cell r="A556" t="str">
            <v>m0upson 1-2009-3</v>
          </cell>
          <cell r="G556">
            <v>0</v>
          </cell>
          <cell r="H556">
            <v>509.64</v>
          </cell>
          <cell r="S556">
            <v>0</v>
          </cell>
          <cell r="V556">
            <v>0</v>
          </cell>
        </row>
        <row r="557">
          <cell r="A557" t="str">
            <v>m0upson 1-2009-4</v>
          </cell>
          <cell r="G557">
            <v>0</v>
          </cell>
          <cell r="H557">
            <v>493.2</v>
          </cell>
          <cell r="S557">
            <v>0</v>
          </cell>
          <cell r="V557">
            <v>0</v>
          </cell>
        </row>
        <row r="558">
          <cell r="A558" t="str">
            <v>m0upson 1-2009-5</v>
          </cell>
          <cell r="G558">
            <v>3.79</v>
          </cell>
          <cell r="H558">
            <v>509.64</v>
          </cell>
          <cell r="S558">
            <v>0.2555</v>
          </cell>
          <cell r="V558">
            <v>167.36</v>
          </cell>
        </row>
        <row r="559">
          <cell r="A559" t="str">
            <v>--</v>
          </cell>
          <cell r="V559">
            <v>0</v>
          </cell>
        </row>
        <row r="560">
          <cell r="A560" t="str">
            <v>--</v>
          </cell>
          <cell r="V560">
            <v>0</v>
          </cell>
        </row>
        <row r="561">
          <cell r="A561" t="str">
            <v>--</v>
          </cell>
          <cell r="V561">
            <v>0</v>
          </cell>
        </row>
        <row r="562">
          <cell r="A562" t="str">
            <v>--</v>
          </cell>
          <cell r="V562">
            <v>0</v>
          </cell>
        </row>
        <row r="563">
          <cell r="A563" t="str">
            <v>--</v>
          </cell>
          <cell r="V563">
            <v>0</v>
          </cell>
        </row>
        <row r="564">
          <cell r="A564" t="str">
            <v>--</v>
          </cell>
          <cell r="V564">
            <v>0</v>
          </cell>
        </row>
        <row r="565">
          <cell r="A565" t="str">
            <v>--</v>
          </cell>
          <cell r="V565">
            <v>0</v>
          </cell>
        </row>
        <row r="566">
          <cell r="A566" t="str">
            <v>m0upson 1-2010-1</v>
          </cell>
          <cell r="G566">
            <v>6.07</v>
          </cell>
          <cell r="H566">
            <v>509.64</v>
          </cell>
          <cell r="S566">
            <v>0.2555</v>
          </cell>
          <cell r="V566">
            <v>310.24</v>
          </cell>
        </row>
        <row r="567">
          <cell r="A567" t="str">
            <v>m0upson 1-2010-2</v>
          </cell>
          <cell r="G567">
            <v>5.48</v>
          </cell>
          <cell r="H567">
            <v>460.32</v>
          </cell>
          <cell r="S567">
            <v>0.23080000000000001</v>
          </cell>
          <cell r="V567">
            <v>318.95</v>
          </cell>
        </row>
        <row r="568">
          <cell r="A568" t="str">
            <v>m0upson 1-2010-3</v>
          </cell>
          <cell r="G568">
            <v>0</v>
          </cell>
          <cell r="H568">
            <v>509.64</v>
          </cell>
          <cell r="S568">
            <v>0</v>
          </cell>
          <cell r="V568">
            <v>0</v>
          </cell>
        </row>
        <row r="569">
          <cell r="A569" t="str">
            <v>m0upson 1-2010-4</v>
          </cell>
          <cell r="G569">
            <v>0</v>
          </cell>
          <cell r="H569">
            <v>493.2</v>
          </cell>
          <cell r="S569">
            <v>0</v>
          </cell>
          <cell r="V569">
            <v>0</v>
          </cell>
        </row>
        <row r="570">
          <cell r="A570" t="str">
            <v>m0upson 1-2010-5</v>
          </cell>
          <cell r="G570">
            <v>3.01</v>
          </cell>
          <cell r="H570">
            <v>509.64</v>
          </cell>
          <cell r="S570">
            <v>0.2555</v>
          </cell>
          <cell r="V570">
            <v>134.51</v>
          </cell>
        </row>
        <row r="571">
          <cell r="A571" t="str">
            <v>m0upson 1-2010-6</v>
          </cell>
          <cell r="G571">
            <v>51.17</v>
          </cell>
          <cell r="H571">
            <v>429.84</v>
          </cell>
          <cell r="S571">
            <v>13.1044</v>
          </cell>
          <cell r="V571">
            <v>2411.46</v>
          </cell>
        </row>
        <row r="572">
          <cell r="A572" t="str">
            <v>m0upson 1-2010-7</v>
          </cell>
          <cell r="G572">
            <v>124.26</v>
          </cell>
          <cell r="H572">
            <v>444.17</v>
          </cell>
          <cell r="S572">
            <v>26.826899999999998</v>
          </cell>
          <cell r="V572">
            <v>6454.71</v>
          </cell>
        </row>
        <row r="573">
          <cell r="A573" t="str">
            <v>m0upson 1-2010-8</v>
          </cell>
          <cell r="G573">
            <v>105.75</v>
          </cell>
          <cell r="H573">
            <v>444.17</v>
          </cell>
          <cell r="S573">
            <v>17.969799999999999</v>
          </cell>
          <cell r="V573">
            <v>5351.55</v>
          </cell>
        </row>
        <row r="574">
          <cell r="A574" t="str">
            <v>m0upson 1-2010-9</v>
          </cell>
          <cell r="G574">
            <v>51.17</v>
          </cell>
          <cell r="H574">
            <v>429.84</v>
          </cell>
          <cell r="S574">
            <v>13.1044</v>
          </cell>
          <cell r="V574">
            <v>2521.06</v>
          </cell>
        </row>
        <row r="575">
          <cell r="A575" t="str">
            <v>m0upson 1-2010-10</v>
          </cell>
          <cell r="G575">
            <v>0</v>
          </cell>
          <cell r="H575">
            <v>509.64</v>
          </cell>
          <cell r="S575">
            <v>0</v>
          </cell>
          <cell r="V575">
            <v>0</v>
          </cell>
        </row>
        <row r="576">
          <cell r="A576" t="str">
            <v>m0upson 1-2010-11</v>
          </cell>
          <cell r="G576">
            <v>5.87</v>
          </cell>
          <cell r="H576">
            <v>493.2</v>
          </cell>
          <cell r="S576">
            <v>0.24729999999999999</v>
          </cell>
          <cell r="V576">
            <v>359.6</v>
          </cell>
        </row>
        <row r="577">
          <cell r="A577" t="str">
            <v>m0upson 1-2010-12</v>
          </cell>
          <cell r="G577">
            <v>7.86</v>
          </cell>
          <cell r="H577">
            <v>509.64</v>
          </cell>
          <cell r="S577">
            <v>0.2555</v>
          </cell>
          <cell r="V577">
            <v>420.11</v>
          </cell>
        </row>
        <row r="578">
          <cell r="A578" t="str">
            <v>m0upson 1-2011-1</v>
          </cell>
          <cell r="G578">
            <v>5.91</v>
          </cell>
          <cell r="H578">
            <v>509.64</v>
          </cell>
          <cell r="S578">
            <v>0.2555</v>
          </cell>
          <cell r="V578">
            <v>298.99</v>
          </cell>
        </row>
        <row r="579">
          <cell r="A579" t="str">
            <v>m0upson 1-2011-2</v>
          </cell>
          <cell r="G579">
            <v>7.37</v>
          </cell>
          <cell r="H579">
            <v>460.32</v>
          </cell>
          <cell r="S579">
            <v>0.23080000000000001</v>
          </cell>
          <cell r="V579">
            <v>404.7</v>
          </cell>
        </row>
        <row r="580">
          <cell r="A580" t="str">
            <v>m0upson 1-2011-3</v>
          </cell>
          <cell r="G580">
            <v>7.02</v>
          </cell>
          <cell r="H580">
            <v>509.64</v>
          </cell>
          <cell r="S580">
            <v>0.2555</v>
          </cell>
          <cell r="V580">
            <v>350.39</v>
          </cell>
        </row>
        <row r="581">
          <cell r="A581" t="str">
            <v>m0upson 1-2011-4</v>
          </cell>
          <cell r="G581">
            <v>0</v>
          </cell>
          <cell r="H581">
            <v>493.2</v>
          </cell>
          <cell r="S581">
            <v>0</v>
          </cell>
          <cell r="V581">
            <v>0</v>
          </cell>
        </row>
        <row r="582">
          <cell r="A582" t="str">
            <v>m0upson 1-2011-5</v>
          </cell>
          <cell r="G582">
            <v>2.7</v>
          </cell>
          <cell r="H582">
            <v>509.64</v>
          </cell>
          <cell r="S582">
            <v>0.2555</v>
          </cell>
          <cell r="V582">
            <v>122.25229999999999</v>
          </cell>
        </row>
        <row r="583">
          <cell r="A583" t="str">
            <v>m0upson 1-2011-6</v>
          </cell>
          <cell r="G583">
            <v>51.17</v>
          </cell>
          <cell r="H583">
            <v>429.84</v>
          </cell>
          <cell r="S583">
            <v>13.1044</v>
          </cell>
          <cell r="V583">
            <v>2583.7800000000002</v>
          </cell>
        </row>
        <row r="584">
          <cell r="A584" t="str">
            <v>m0upson 1-2011-7</v>
          </cell>
          <cell r="G584">
            <v>141.76</v>
          </cell>
          <cell r="H584">
            <v>444.17</v>
          </cell>
          <cell r="S584">
            <v>26.826899999999998</v>
          </cell>
          <cell r="V584">
            <v>7372.41</v>
          </cell>
        </row>
        <row r="585">
          <cell r="A585" t="str">
            <v>m0upson 1-2011-8</v>
          </cell>
          <cell r="G585">
            <v>115.13</v>
          </cell>
          <cell r="H585">
            <v>444.17</v>
          </cell>
          <cell r="S585">
            <v>17.969799999999999</v>
          </cell>
          <cell r="V585">
            <v>5965.28</v>
          </cell>
        </row>
        <row r="586">
          <cell r="A586" t="str">
            <v>m0upson 1-2011-9</v>
          </cell>
          <cell r="G586">
            <v>63.94</v>
          </cell>
          <cell r="H586">
            <v>429.84</v>
          </cell>
          <cell r="S586">
            <v>13.1044</v>
          </cell>
          <cell r="V586">
            <v>3163.46</v>
          </cell>
        </row>
        <row r="587">
          <cell r="A587" t="str">
            <v>m0upson 1-2011-10</v>
          </cell>
          <cell r="G587">
            <v>0</v>
          </cell>
          <cell r="H587">
            <v>509.64</v>
          </cell>
          <cell r="S587">
            <v>0</v>
          </cell>
          <cell r="V587">
            <v>0</v>
          </cell>
        </row>
        <row r="588">
          <cell r="A588" t="str">
            <v>m0upson 1-2011-11</v>
          </cell>
          <cell r="G588">
            <v>0</v>
          </cell>
          <cell r="H588">
            <v>493.2</v>
          </cell>
          <cell r="S588">
            <v>0</v>
          </cell>
          <cell r="V588">
            <v>0</v>
          </cell>
        </row>
        <row r="589">
          <cell r="A589" t="str">
            <v>m0upson 1-2011-12</v>
          </cell>
          <cell r="G589">
            <v>23.52</v>
          </cell>
          <cell r="H589">
            <v>509.64</v>
          </cell>
          <cell r="S589">
            <v>13.5412</v>
          </cell>
          <cell r="V589">
            <v>1226.4867000000002</v>
          </cell>
        </row>
        <row r="590">
          <cell r="A590" t="str">
            <v>m0upson 1-2012-1</v>
          </cell>
          <cell r="G590">
            <v>15.93</v>
          </cell>
          <cell r="H590">
            <v>509.64</v>
          </cell>
          <cell r="S590">
            <v>4.6840999999999999</v>
          </cell>
          <cell r="V590">
            <v>862.99169999999992</v>
          </cell>
        </row>
        <row r="591">
          <cell r="A591" t="str">
            <v>m0upson 1-2012-2</v>
          </cell>
          <cell r="G591">
            <v>28.17</v>
          </cell>
          <cell r="H591">
            <v>460.32</v>
          </cell>
          <cell r="S591">
            <v>16.230799999999999</v>
          </cell>
          <cell r="V591">
            <v>1524.1987000000001</v>
          </cell>
        </row>
        <row r="592">
          <cell r="A592" t="str">
            <v>m0upson 1-2012-3</v>
          </cell>
          <cell r="G592">
            <v>0</v>
          </cell>
          <cell r="H592">
            <v>509.64</v>
          </cell>
          <cell r="S592">
            <v>0</v>
          </cell>
          <cell r="V592">
            <v>0</v>
          </cell>
        </row>
        <row r="593">
          <cell r="A593" t="str">
            <v>m0upson 1-2012-4</v>
          </cell>
          <cell r="G593">
            <v>0</v>
          </cell>
          <cell r="H593">
            <v>493.2</v>
          </cell>
          <cell r="S593">
            <v>0</v>
          </cell>
          <cell r="V593">
            <v>0</v>
          </cell>
        </row>
        <row r="594">
          <cell r="A594" t="str">
            <v>m0upson 1-2012-5</v>
          </cell>
          <cell r="G594">
            <v>6.84</v>
          </cell>
          <cell r="H594">
            <v>509.64</v>
          </cell>
          <cell r="S594">
            <v>9.1126000000000005</v>
          </cell>
          <cell r="V594">
            <v>312.88739999999996</v>
          </cell>
        </row>
        <row r="595">
          <cell r="A595" t="str">
            <v>m0upson 1-2012-6</v>
          </cell>
          <cell r="G595">
            <v>71.64</v>
          </cell>
          <cell r="H595">
            <v>429.84</v>
          </cell>
          <cell r="S595">
            <v>17.3901</v>
          </cell>
          <cell r="V595">
            <v>3477.27</v>
          </cell>
        </row>
        <row r="596">
          <cell r="A596" t="str">
            <v>m0upson 1-2012-7</v>
          </cell>
          <cell r="G596">
            <v>139</v>
          </cell>
          <cell r="H596">
            <v>444.17</v>
          </cell>
          <cell r="S596">
            <v>26.826899999999998</v>
          </cell>
          <cell r="V596">
            <v>7360.8344999999999</v>
          </cell>
        </row>
        <row r="597">
          <cell r="A597" t="str">
            <v>m0upson 1-2012-8</v>
          </cell>
          <cell r="G597">
            <v>121.59</v>
          </cell>
          <cell r="H597">
            <v>444.17</v>
          </cell>
          <cell r="S597">
            <v>22.398399999999999</v>
          </cell>
          <cell r="V597">
            <v>6549</v>
          </cell>
        </row>
        <row r="598">
          <cell r="A598" t="str">
            <v>m0upson 1-2012-9</v>
          </cell>
          <cell r="G598">
            <v>64.63</v>
          </cell>
          <cell r="H598">
            <v>429.84</v>
          </cell>
          <cell r="S598">
            <v>13.1044</v>
          </cell>
          <cell r="V598">
            <v>3298.3861000000002</v>
          </cell>
        </row>
        <row r="599">
          <cell r="A599" t="str">
            <v>m0upson 1-2012-10</v>
          </cell>
          <cell r="G599">
            <v>3.79</v>
          </cell>
          <cell r="H599">
            <v>509.64</v>
          </cell>
          <cell r="S599">
            <v>0.2555</v>
          </cell>
          <cell r="V599">
            <v>185.91500000000002</v>
          </cell>
        </row>
        <row r="600">
          <cell r="A600" t="str">
            <v>m0upson 1-2012-11</v>
          </cell>
          <cell r="G600">
            <v>14.68</v>
          </cell>
          <cell r="H600">
            <v>493.2</v>
          </cell>
          <cell r="S600">
            <v>4.5330000000000004</v>
          </cell>
          <cell r="V600">
            <v>815.1</v>
          </cell>
        </row>
        <row r="601">
          <cell r="A601" t="str">
            <v>m0upson 1-2012-12</v>
          </cell>
          <cell r="G601">
            <v>12.89</v>
          </cell>
          <cell r="H601">
            <v>509.64</v>
          </cell>
          <cell r="S601">
            <v>9.1126000000000005</v>
          </cell>
          <cell r="V601">
            <v>733.6848</v>
          </cell>
        </row>
        <row r="602">
          <cell r="A602" t="str">
            <v>m0upson 1-2013-1</v>
          </cell>
          <cell r="G602">
            <v>27.62</v>
          </cell>
          <cell r="H602">
            <v>509.64</v>
          </cell>
          <cell r="S602">
            <v>13.5412</v>
          </cell>
          <cell r="V602">
            <v>1473.5177999999999</v>
          </cell>
        </row>
        <row r="603">
          <cell r="A603" t="str">
            <v>m0upson 1-2013-2</v>
          </cell>
          <cell r="G603">
            <v>17.13</v>
          </cell>
          <cell r="H603">
            <v>460.32</v>
          </cell>
          <cell r="S603">
            <v>8.2308000000000003</v>
          </cell>
          <cell r="V603">
            <v>879.03440000000001</v>
          </cell>
        </row>
        <row r="604">
          <cell r="A604" t="str">
            <v>m0upson 1-2013-3</v>
          </cell>
          <cell r="G604">
            <v>13.65</v>
          </cell>
          <cell r="H604">
            <v>509.64</v>
          </cell>
          <cell r="S604">
            <v>9.1126000000000005</v>
          </cell>
          <cell r="V604">
            <v>645.11849999999993</v>
          </cell>
        </row>
        <row r="605">
          <cell r="A605" t="str">
            <v>m0upson 1-2013-4</v>
          </cell>
          <cell r="G605">
            <v>0</v>
          </cell>
          <cell r="H605">
            <v>493.2</v>
          </cell>
          <cell r="S605">
            <v>0</v>
          </cell>
          <cell r="V605">
            <v>0</v>
          </cell>
        </row>
        <row r="606">
          <cell r="A606" t="str">
            <v>m0upson 1-2013-5</v>
          </cell>
          <cell r="G606">
            <v>9.58</v>
          </cell>
          <cell r="H606">
            <v>509.64</v>
          </cell>
          <cell r="S606">
            <v>4.6840999999999999</v>
          </cell>
          <cell r="V606">
            <v>399.54289999999997</v>
          </cell>
        </row>
        <row r="607">
          <cell r="A607" t="str">
            <v>m0upson 1-2013-6</v>
          </cell>
          <cell r="G607">
            <v>84.09</v>
          </cell>
          <cell r="H607">
            <v>429.84</v>
          </cell>
          <cell r="S607">
            <v>21.675799999999999</v>
          </cell>
          <cell r="V607">
            <v>4120.8599999999997</v>
          </cell>
        </row>
        <row r="608">
          <cell r="A608" t="str">
            <v>m0upson 1-2013-7</v>
          </cell>
          <cell r="G608">
            <v>136.35</v>
          </cell>
          <cell r="H608">
            <v>444.17</v>
          </cell>
          <cell r="S608">
            <v>26.826899999999998</v>
          </cell>
          <cell r="V608">
            <v>7210.5127999999995</v>
          </cell>
        </row>
        <row r="609">
          <cell r="A609" t="str">
            <v>m0upson 1-2013-8</v>
          </cell>
          <cell r="G609">
            <v>141.47999999999999</v>
          </cell>
          <cell r="H609">
            <v>444.17</v>
          </cell>
          <cell r="S609">
            <v>22.398399999999999</v>
          </cell>
          <cell r="V609">
            <v>7456.63</v>
          </cell>
        </row>
        <row r="610">
          <cell r="A610" t="str">
            <v>m0upson 1-2013-9</v>
          </cell>
          <cell r="G610">
            <v>71.09</v>
          </cell>
          <cell r="H610">
            <v>429.84</v>
          </cell>
          <cell r="S610">
            <v>13.1044</v>
          </cell>
          <cell r="V610">
            <v>3415.22</v>
          </cell>
        </row>
        <row r="611">
          <cell r="A611" t="str">
            <v>m0upson 1-2013-10</v>
          </cell>
          <cell r="G611">
            <v>2.08</v>
          </cell>
          <cell r="H611">
            <v>509.64</v>
          </cell>
          <cell r="S611">
            <v>0.2555</v>
          </cell>
          <cell r="V611">
            <v>102.33</v>
          </cell>
        </row>
        <row r="612">
          <cell r="A612" t="str">
            <v>m0upson 1-2013-11</v>
          </cell>
          <cell r="G612">
            <v>5.87</v>
          </cell>
          <cell r="H612">
            <v>493.2</v>
          </cell>
          <cell r="S612">
            <v>0.24729999999999999</v>
          </cell>
          <cell r="V612">
            <v>307.45999999999998</v>
          </cell>
        </row>
        <row r="613">
          <cell r="A613" t="str">
            <v>m0upson 1-2013-12</v>
          </cell>
          <cell r="G613">
            <v>23.51</v>
          </cell>
          <cell r="H613">
            <v>509.64</v>
          </cell>
          <cell r="S613">
            <v>9.1126000000000005</v>
          </cell>
          <cell r="V613">
            <v>1330.8178</v>
          </cell>
        </row>
        <row r="614">
          <cell r="A614" t="str">
            <v>m0upson 1-2014-1</v>
          </cell>
          <cell r="G614">
            <v>0</v>
          </cell>
          <cell r="H614">
            <v>509.64</v>
          </cell>
          <cell r="S614">
            <v>0</v>
          </cell>
          <cell r="V614">
            <v>0</v>
          </cell>
        </row>
        <row r="615">
          <cell r="A615" t="str">
            <v>m0upson 1-2014-2</v>
          </cell>
          <cell r="G615">
            <v>3.43</v>
          </cell>
          <cell r="H615">
            <v>460.32</v>
          </cell>
          <cell r="S615">
            <v>0.23080000000000001</v>
          </cell>
          <cell r="V615">
            <v>172.71530000000001</v>
          </cell>
        </row>
        <row r="616">
          <cell r="A616" t="str">
            <v>m0upson 1-2014-3</v>
          </cell>
          <cell r="G616">
            <v>11.9</v>
          </cell>
          <cell r="H616">
            <v>509.64</v>
          </cell>
          <cell r="S616">
            <v>0.2555</v>
          </cell>
          <cell r="V616">
            <v>559.92269999999996</v>
          </cell>
        </row>
        <row r="617">
          <cell r="A617" t="str">
            <v>m0upson 1-2014-4</v>
          </cell>
          <cell r="G617">
            <v>0</v>
          </cell>
          <cell r="H617">
            <v>493.2</v>
          </cell>
          <cell r="S617">
            <v>0</v>
          </cell>
          <cell r="V617">
            <v>0</v>
          </cell>
        </row>
        <row r="618">
          <cell r="A618" t="str">
            <v>m0upson 1-2014-5</v>
          </cell>
          <cell r="G618">
            <v>4.55</v>
          </cell>
          <cell r="H618">
            <v>509.64</v>
          </cell>
          <cell r="S618">
            <v>4.6840999999999999</v>
          </cell>
          <cell r="V618">
            <v>182.36789999999999</v>
          </cell>
        </row>
        <row r="619">
          <cell r="A619" t="str">
            <v>m0upson 1-2014-6</v>
          </cell>
          <cell r="G619">
            <v>81.87</v>
          </cell>
          <cell r="H619">
            <v>429.84</v>
          </cell>
          <cell r="S619">
            <v>21.675799999999999</v>
          </cell>
          <cell r="V619">
            <v>4074.2</v>
          </cell>
        </row>
        <row r="620">
          <cell r="A620" t="str">
            <v>m0upson 1-2014-7</v>
          </cell>
          <cell r="G620">
            <v>125.52</v>
          </cell>
          <cell r="H620">
            <v>444.17</v>
          </cell>
          <cell r="S620">
            <v>22.398399999999999</v>
          </cell>
          <cell r="V620">
            <v>6772.52</v>
          </cell>
        </row>
        <row r="621">
          <cell r="A621" t="str">
            <v>m0upson 1-2014-8</v>
          </cell>
          <cell r="G621">
            <v>113.68</v>
          </cell>
          <cell r="H621">
            <v>444.17</v>
          </cell>
          <cell r="S621">
            <v>17.969799999999999</v>
          </cell>
          <cell r="V621">
            <v>5941.25</v>
          </cell>
        </row>
        <row r="622">
          <cell r="A622" t="str">
            <v>m0upson 1-2014-9</v>
          </cell>
          <cell r="G622">
            <v>62.47</v>
          </cell>
          <cell r="H622">
            <v>429.84</v>
          </cell>
          <cell r="S622">
            <v>13.1044</v>
          </cell>
          <cell r="V622">
            <v>3164.38</v>
          </cell>
        </row>
        <row r="623">
          <cell r="A623" t="str">
            <v>m0upson 1-2014-10</v>
          </cell>
          <cell r="G623">
            <v>3.17</v>
          </cell>
          <cell r="H623">
            <v>509.64</v>
          </cell>
          <cell r="S623">
            <v>0.2555</v>
          </cell>
          <cell r="V623">
            <v>157.82810000000001</v>
          </cell>
        </row>
        <row r="624">
          <cell r="A624" t="str">
            <v>m0upson 1-2014-11</v>
          </cell>
          <cell r="G624">
            <v>2.58</v>
          </cell>
          <cell r="H624">
            <v>493.2</v>
          </cell>
          <cell r="S624">
            <v>0.24729999999999999</v>
          </cell>
          <cell r="V624">
            <v>131.25</v>
          </cell>
        </row>
        <row r="625">
          <cell r="A625" t="str">
            <v>m0upson 1-2014-12</v>
          </cell>
          <cell r="G625">
            <v>21.23</v>
          </cell>
          <cell r="H625">
            <v>509.64</v>
          </cell>
          <cell r="S625">
            <v>9.1126000000000005</v>
          </cell>
          <cell r="V625">
            <v>1171.6986999999999</v>
          </cell>
        </row>
        <row r="626">
          <cell r="A626" t="str">
            <v>m0upson 1-2015-1</v>
          </cell>
          <cell r="G626">
            <v>9.86</v>
          </cell>
          <cell r="H626">
            <v>509.64</v>
          </cell>
          <cell r="S626">
            <v>0.2555</v>
          </cell>
          <cell r="V626">
            <v>524.97090000000003</v>
          </cell>
        </row>
        <row r="627">
          <cell r="A627" t="str">
            <v>m0upson 1-2015-2</v>
          </cell>
          <cell r="G627">
            <v>6.17</v>
          </cell>
          <cell r="H627">
            <v>460.32</v>
          </cell>
          <cell r="S627">
            <v>4.2308000000000003</v>
          </cell>
          <cell r="V627">
            <v>370.6653</v>
          </cell>
        </row>
        <row r="628">
          <cell r="A628" t="str">
            <v>m0upson 1-2015-3</v>
          </cell>
          <cell r="G628">
            <v>3.79</v>
          </cell>
          <cell r="H628">
            <v>509.64</v>
          </cell>
          <cell r="S628">
            <v>0.2555</v>
          </cell>
          <cell r="V628">
            <v>186.22380000000001</v>
          </cell>
        </row>
        <row r="629">
          <cell r="A629" t="str">
            <v>m0upson 1-2015-4</v>
          </cell>
          <cell r="G629">
            <v>0</v>
          </cell>
          <cell r="H629">
            <v>493.2</v>
          </cell>
          <cell r="S629">
            <v>0</v>
          </cell>
          <cell r="V629">
            <v>0</v>
          </cell>
        </row>
        <row r="630">
          <cell r="A630" t="str">
            <v>m0upson 1-2015-5</v>
          </cell>
          <cell r="G630">
            <v>2.2799999999999998</v>
          </cell>
          <cell r="H630">
            <v>509.64</v>
          </cell>
          <cell r="S630">
            <v>0.2555</v>
          </cell>
          <cell r="V630">
            <v>97.434299999999993</v>
          </cell>
        </row>
        <row r="631">
          <cell r="A631" t="str">
            <v>m0upson 1-2015-6</v>
          </cell>
          <cell r="G631">
            <v>74.89</v>
          </cell>
          <cell r="H631">
            <v>429.84</v>
          </cell>
          <cell r="S631">
            <v>21.675799999999999</v>
          </cell>
          <cell r="V631">
            <v>3696.75</v>
          </cell>
        </row>
        <row r="632">
          <cell r="A632" t="str">
            <v>m0upson 1-2015-7</v>
          </cell>
          <cell r="G632">
            <v>109.16</v>
          </cell>
          <cell r="H632">
            <v>444.17</v>
          </cell>
          <cell r="S632">
            <v>26.826899999999998</v>
          </cell>
          <cell r="V632">
            <v>5739.7493999999997</v>
          </cell>
        </row>
        <row r="633">
          <cell r="A633" t="str">
            <v>m0upson 1-2015-8</v>
          </cell>
          <cell r="G633">
            <v>103.17</v>
          </cell>
          <cell r="H633">
            <v>444.17</v>
          </cell>
          <cell r="S633">
            <v>17.969799999999999</v>
          </cell>
          <cell r="V633">
            <v>5350.51</v>
          </cell>
        </row>
        <row r="634">
          <cell r="A634" t="str">
            <v>m0upson 1-2015-9</v>
          </cell>
          <cell r="G634">
            <v>47.95</v>
          </cell>
          <cell r="H634">
            <v>429.84</v>
          </cell>
          <cell r="S634">
            <v>13.1044</v>
          </cell>
          <cell r="V634">
            <v>2347.34</v>
          </cell>
        </row>
        <row r="635">
          <cell r="A635" t="str">
            <v>m0upson 1-2015-10</v>
          </cell>
          <cell r="G635">
            <v>0</v>
          </cell>
          <cell r="H635">
            <v>509.64</v>
          </cell>
          <cell r="S635">
            <v>0</v>
          </cell>
          <cell r="V635">
            <v>0</v>
          </cell>
        </row>
        <row r="636">
          <cell r="A636" t="str">
            <v>m0upson 1-2015-11</v>
          </cell>
          <cell r="G636">
            <v>5.87</v>
          </cell>
          <cell r="H636">
            <v>493.2</v>
          </cell>
          <cell r="S636">
            <v>0.24729999999999999</v>
          </cell>
          <cell r="V636">
            <v>347.59</v>
          </cell>
        </row>
        <row r="637">
          <cell r="A637" t="str">
            <v>m0upson 1-2015-12</v>
          </cell>
          <cell r="G637">
            <v>3.02</v>
          </cell>
          <cell r="H637">
            <v>509.64</v>
          </cell>
          <cell r="S637">
            <v>0.2555</v>
          </cell>
          <cell r="V637">
            <v>168.97</v>
          </cell>
        </row>
        <row r="638">
          <cell r="A638" t="str">
            <v>m0upson 1-2016-1</v>
          </cell>
          <cell r="G638">
            <v>11.05</v>
          </cell>
          <cell r="H638">
            <v>509.64</v>
          </cell>
          <cell r="S638">
            <v>4.6840999999999999</v>
          </cell>
          <cell r="V638">
            <v>613.61670000000004</v>
          </cell>
        </row>
        <row r="639">
          <cell r="A639" t="str">
            <v>m0upson 1-2016-2</v>
          </cell>
          <cell r="G639">
            <v>6.17</v>
          </cell>
          <cell r="H639">
            <v>460.32</v>
          </cell>
          <cell r="S639">
            <v>4.2308000000000003</v>
          </cell>
          <cell r="V639">
            <v>302.30540000000002</v>
          </cell>
        </row>
        <row r="640">
          <cell r="A640" t="str">
            <v>m0upson 1-2016-3</v>
          </cell>
          <cell r="G640">
            <v>3.79</v>
          </cell>
          <cell r="H640">
            <v>509.64</v>
          </cell>
          <cell r="S640">
            <v>0.2555</v>
          </cell>
          <cell r="V640">
            <v>178.64159999999998</v>
          </cell>
        </row>
        <row r="641">
          <cell r="A641" t="str">
            <v>m0upson 1-2016-4</v>
          </cell>
          <cell r="G641">
            <v>0</v>
          </cell>
          <cell r="H641">
            <v>493.2</v>
          </cell>
          <cell r="S641">
            <v>0</v>
          </cell>
          <cell r="V641">
            <v>0</v>
          </cell>
        </row>
        <row r="642">
          <cell r="A642" t="str">
            <v>m0upson 1-2016-5</v>
          </cell>
          <cell r="G642">
            <v>2.2799999999999998</v>
          </cell>
          <cell r="H642">
            <v>509.64</v>
          </cell>
          <cell r="S642">
            <v>0.2555</v>
          </cell>
          <cell r="V642">
            <v>98.158299999999997</v>
          </cell>
        </row>
        <row r="643">
          <cell r="A643" t="str">
            <v>m0upson 1-2016-6</v>
          </cell>
          <cell r="G643">
            <v>43.32</v>
          </cell>
          <cell r="H643">
            <v>429.84</v>
          </cell>
          <cell r="S643">
            <v>8.8186999999999998</v>
          </cell>
          <cell r="V643">
            <v>2111.8200000000002</v>
          </cell>
        </row>
        <row r="644">
          <cell r="A644" t="str">
            <v>m0upson 1-2016-7</v>
          </cell>
          <cell r="G644">
            <v>103.11</v>
          </cell>
          <cell r="H644">
            <v>444.17</v>
          </cell>
          <cell r="S644">
            <v>26.826899999999998</v>
          </cell>
          <cell r="V644">
            <v>5506.84</v>
          </cell>
        </row>
        <row r="645">
          <cell r="A645" t="str">
            <v>m0upson 1-2016-8</v>
          </cell>
          <cell r="G645">
            <v>85.36</v>
          </cell>
          <cell r="H645">
            <v>444.17</v>
          </cell>
          <cell r="S645">
            <v>17.969799999999999</v>
          </cell>
          <cell r="V645">
            <v>4471.2076999999999</v>
          </cell>
        </row>
        <row r="646">
          <cell r="A646" t="str">
            <v>m0upson 1-2016-9</v>
          </cell>
          <cell r="G646">
            <v>48.02</v>
          </cell>
          <cell r="H646">
            <v>429.84</v>
          </cell>
          <cell r="S646">
            <v>13.1044</v>
          </cell>
          <cell r="V646">
            <v>2374.1669000000002</v>
          </cell>
        </row>
        <row r="647">
          <cell r="A647" t="str">
            <v>m0upson 1-2016-10</v>
          </cell>
          <cell r="G647">
            <v>0</v>
          </cell>
          <cell r="H647">
            <v>509.64</v>
          </cell>
          <cell r="S647">
            <v>0</v>
          </cell>
          <cell r="V647">
            <v>0</v>
          </cell>
        </row>
        <row r="648">
          <cell r="A648" t="str">
            <v>m0upson 1-2016-11</v>
          </cell>
          <cell r="G648">
            <v>0</v>
          </cell>
          <cell r="H648">
            <v>493.2</v>
          </cell>
          <cell r="S648">
            <v>0</v>
          </cell>
          <cell r="V648">
            <v>0</v>
          </cell>
        </row>
        <row r="649">
          <cell r="A649" t="str">
            <v>m0upson 1-2016-12</v>
          </cell>
          <cell r="G649">
            <v>0</v>
          </cell>
          <cell r="H649">
            <v>509.64</v>
          </cell>
          <cell r="S649">
            <v>0</v>
          </cell>
          <cell r="V649">
            <v>0</v>
          </cell>
        </row>
        <row r="650">
          <cell r="A650" t="str">
            <v>m0upson 1-2017-1</v>
          </cell>
          <cell r="G650">
            <v>6.07</v>
          </cell>
          <cell r="H650">
            <v>509.64</v>
          </cell>
          <cell r="S650">
            <v>0.2555</v>
          </cell>
          <cell r="V650">
            <v>326.79000000000002</v>
          </cell>
        </row>
        <row r="651">
          <cell r="A651" t="str">
            <v>m0upson 1-2017-2</v>
          </cell>
          <cell r="G651">
            <v>3.43</v>
          </cell>
          <cell r="H651">
            <v>460.32</v>
          </cell>
          <cell r="S651">
            <v>0.23080000000000001</v>
          </cell>
          <cell r="V651">
            <v>193.78639999999999</v>
          </cell>
        </row>
        <row r="652">
          <cell r="A652" t="str">
            <v>m0upson 1-2017-3</v>
          </cell>
          <cell r="G652">
            <v>2.0299999999999998</v>
          </cell>
          <cell r="H652">
            <v>509.64</v>
          </cell>
          <cell r="S652">
            <v>0.2555</v>
          </cell>
          <cell r="V652">
            <v>95.323800000000006</v>
          </cell>
        </row>
        <row r="653">
          <cell r="A653" t="str">
            <v>m0upson 1-2017-4</v>
          </cell>
          <cell r="G653">
            <v>0</v>
          </cell>
          <cell r="H653">
            <v>493.2</v>
          </cell>
          <cell r="S653">
            <v>0</v>
          </cell>
          <cell r="V653">
            <v>0</v>
          </cell>
        </row>
        <row r="654">
          <cell r="A654" t="str">
            <v>m0upson 1-2017-5</v>
          </cell>
          <cell r="G654">
            <v>3.79</v>
          </cell>
          <cell r="H654">
            <v>509.64</v>
          </cell>
          <cell r="S654">
            <v>4.6840999999999999</v>
          </cell>
          <cell r="V654">
            <v>164.38670000000002</v>
          </cell>
        </row>
        <row r="655">
          <cell r="A655" t="str">
            <v>m0upson 1-2017-6</v>
          </cell>
          <cell r="G655">
            <v>48.61</v>
          </cell>
          <cell r="H655">
            <v>429.84</v>
          </cell>
          <cell r="S655">
            <v>13.1044</v>
          </cell>
          <cell r="V655">
            <v>2362.2161999999998</v>
          </cell>
        </row>
        <row r="656">
          <cell r="A656" t="str">
            <v>m0upson 1-2017-7</v>
          </cell>
          <cell r="G656">
            <v>120.58</v>
          </cell>
          <cell r="H656">
            <v>444.17</v>
          </cell>
          <cell r="S656">
            <v>26.826899999999998</v>
          </cell>
          <cell r="V656">
            <v>6524.76</v>
          </cell>
        </row>
        <row r="657">
          <cell r="A657" t="str">
            <v>m0upson 1-2017-8</v>
          </cell>
          <cell r="G657">
            <v>95.94</v>
          </cell>
          <cell r="H657">
            <v>444.17</v>
          </cell>
          <cell r="S657">
            <v>17.969799999999999</v>
          </cell>
          <cell r="V657">
            <v>5005.3500000000004</v>
          </cell>
        </row>
        <row r="658">
          <cell r="A658" t="str">
            <v>m0upson 1-2017-9</v>
          </cell>
          <cell r="G658">
            <v>50.82</v>
          </cell>
          <cell r="H658">
            <v>429.84</v>
          </cell>
          <cell r="S658">
            <v>13.1044</v>
          </cell>
          <cell r="V658">
            <v>2496.9899999999998</v>
          </cell>
        </row>
        <row r="659">
          <cell r="A659" t="str">
            <v>m0upson 1-2017-10</v>
          </cell>
          <cell r="G659">
            <v>0</v>
          </cell>
          <cell r="H659">
            <v>509.64</v>
          </cell>
          <cell r="S659">
            <v>0</v>
          </cell>
          <cell r="V659">
            <v>0</v>
          </cell>
        </row>
        <row r="660">
          <cell r="A660" t="str">
            <v>m0upson 1-2017-11</v>
          </cell>
          <cell r="G660">
            <v>2.94</v>
          </cell>
          <cell r="H660">
            <v>493.2</v>
          </cell>
          <cell r="S660">
            <v>0.24729999999999999</v>
          </cell>
          <cell r="V660">
            <v>154.5</v>
          </cell>
        </row>
        <row r="661">
          <cell r="A661" t="str">
            <v>m0upson 1-2017-12</v>
          </cell>
          <cell r="G661">
            <v>16.39</v>
          </cell>
          <cell r="H661">
            <v>509.64</v>
          </cell>
          <cell r="S661">
            <v>4.6840999999999999</v>
          </cell>
          <cell r="V661">
            <v>950.98450000000003</v>
          </cell>
        </row>
        <row r="662">
          <cell r="A662" t="str">
            <v>m0upson 1-2018-1</v>
          </cell>
          <cell r="G662">
            <v>9.07</v>
          </cell>
          <cell r="H662">
            <v>509.64</v>
          </cell>
          <cell r="S662">
            <v>4.6840999999999999</v>
          </cell>
          <cell r="V662">
            <v>487.67930000000001</v>
          </cell>
        </row>
        <row r="663">
          <cell r="A663" t="str">
            <v>m0upson 1-2018-2</v>
          </cell>
          <cell r="G663">
            <v>10.66</v>
          </cell>
          <cell r="H663">
            <v>460.32</v>
          </cell>
          <cell r="S663">
            <v>8.2308000000000003</v>
          </cell>
          <cell r="V663">
            <v>574.1828999999999</v>
          </cell>
        </row>
        <row r="664">
          <cell r="A664" t="str">
            <v>m0upson 1-2018-3</v>
          </cell>
          <cell r="G664">
            <v>0</v>
          </cell>
          <cell r="H664">
            <v>509.64</v>
          </cell>
          <cell r="S664">
            <v>0</v>
          </cell>
          <cell r="V664">
            <v>0</v>
          </cell>
        </row>
        <row r="665">
          <cell r="A665" t="str">
            <v>m0upson 1-2018-4</v>
          </cell>
          <cell r="G665">
            <v>1.47</v>
          </cell>
          <cell r="H665">
            <v>493.2</v>
          </cell>
          <cell r="S665">
            <v>0.24729999999999999</v>
          </cell>
          <cell r="V665">
            <v>71.100200000000001</v>
          </cell>
        </row>
        <row r="666">
          <cell r="A666" t="str">
            <v>m0upson 1-2018-5</v>
          </cell>
          <cell r="G666">
            <v>5.31</v>
          </cell>
          <cell r="H666">
            <v>509.64</v>
          </cell>
          <cell r="S666">
            <v>0.2555</v>
          </cell>
          <cell r="V666">
            <v>253.27549999999999</v>
          </cell>
        </row>
        <row r="667">
          <cell r="A667" t="str">
            <v>m0upson 1-2018-6</v>
          </cell>
          <cell r="G667">
            <v>39.11</v>
          </cell>
          <cell r="H667">
            <v>429.84</v>
          </cell>
          <cell r="S667">
            <v>8.8186999999999998</v>
          </cell>
          <cell r="V667">
            <v>1921.6563999999998</v>
          </cell>
        </row>
        <row r="668">
          <cell r="A668" t="str">
            <v>m0upson 1-2018-7</v>
          </cell>
          <cell r="G668">
            <v>108.29</v>
          </cell>
          <cell r="H668">
            <v>444.17</v>
          </cell>
          <cell r="S668">
            <v>26.826899999999998</v>
          </cell>
          <cell r="V668">
            <v>5765.38</v>
          </cell>
        </row>
        <row r="669">
          <cell r="A669" t="str">
            <v>m0upson 1-2018-8</v>
          </cell>
          <cell r="G669">
            <v>74.790000000000006</v>
          </cell>
          <cell r="H669">
            <v>444.17</v>
          </cell>
          <cell r="S669">
            <v>17.969799999999999</v>
          </cell>
          <cell r="V669">
            <v>3898.34</v>
          </cell>
        </row>
        <row r="670">
          <cell r="A670" t="str">
            <v>m0upson 1-2018-9</v>
          </cell>
          <cell r="G670">
            <v>29.49</v>
          </cell>
          <cell r="H670">
            <v>429.84</v>
          </cell>
          <cell r="S670">
            <v>8.8186999999999998</v>
          </cell>
          <cell r="V670">
            <v>1443.67</v>
          </cell>
        </row>
        <row r="671">
          <cell r="A671" t="str">
            <v>m0upson 1-2018-10</v>
          </cell>
          <cell r="G671">
            <v>0</v>
          </cell>
          <cell r="H671">
            <v>509.64</v>
          </cell>
          <cell r="S671">
            <v>0</v>
          </cell>
          <cell r="V671">
            <v>0</v>
          </cell>
        </row>
        <row r="672">
          <cell r="A672" t="str">
            <v>m0upson 1-2018-11</v>
          </cell>
          <cell r="G672">
            <v>0</v>
          </cell>
          <cell r="H672">
            <v>493.2</v>
          </cell>
          <cell r="S672">
            <v>0</v>
          </cell>
          <cell r="V672">
            <v>0</v>
          </cell>
        </row>
        <row r="673">
          <cell r="A673" t="str">
            <v>m0upson 1-2018-12</v>
          </cell>
          <cell r="G673">
            <v>6.25</v>
          </cell>
          <cell r="H673">
            <v>509.64</v>
          </cell>
          <cell r="S673">
            <v>4.6840999999999999</v>
          </cell>
          <cell r="V673">
            <v>355.79020000000003</v>
          </cell>
        </row>
        <row r="674">
          <cell r="A674" t="str">
            <v>m0upson 1-2019-1</v>
          </cell>
          <cell r="G674">
            <v>2.98</v>
          </cell>
          <cell r="H674">
            <v>509.64</v>
          </cell>
          <cell r="S674">
            <v>0.2555</v>
          </cell>
          <cell r="V674">
            <v>160.88999999999999</v>
          </cell>
        </row>
        <row r="675">
          <cell r="A675" t="str">
            <v>m0upson 1-2019-2</v>
          </cell>
          <cell r="G675">
            <v>11.65</v>
          </cell>
          <cell r="H675">
            <v>460.32</v>
          </cell>
          <cell r="S675">
            <v>4.2308000000000003</v>
          </cell>
          <cell r="V675">
            <v>649.21659999999997</v>
          </cell>
        </row>
        <row r="676">
          <cell r="A676" t="str">
            <v>m0upson 1-2019-3</v>
          </cell>
          <cell r="G676">
            <v>0</v>
          </cell>
          <cell r="H676">
            <v>509.64</v>
          </cell>
          <cell r="S676">
            <v>0</v>
          </cell>
          <cell r="V676">
            <v>0</v>
          </cell>
        </row>
        <row r="677">
          <cell r="A677" t="str">
            <v>m0upson 1-2019-4</v>
          </cell>
          <cell r="G677">
            <v>0</v>
          </cell>
          <cell r="H677">
            <v>493.2</v>
          </cell>
          <cell r="S677">
            <v>0</v>
          </cell>
          <cell r="V677">
            <v>0</v>
          </cell>
        </row>
        <row r="678">
          <cell r="A678" t="str">
            <v>m0upson 1-2019-5</v>
          </cell>
          <cell r="G678">
            <v>3.03</v>
          </cell>
          <cell r="H678">
            <v>509.64</v>
          </cell>
          <cell r="S678">
            <v>0.2555</v>
          </cell>
          <cell r="V678">
            <v>139.2123</v>
          </cell>
        </row>
        <row r="679">
          <cell r="A679" t="str">
            <v>m0upson 1-2019-6</v>
          </cell>
          <cell r="G679">
            <v>43.5</v>
          </cell>
          <cell r="H679">
            <v>429.84</v>
          </cell>
          <cell r="S679">
            <v>13.1044</v>
          </cell>
          <cell r="V679">
            <v>2147.8235000000004</v>
          </cell>
        </row>
        <row r="680">
          <cell r="A680" t="str">
            <v>m0upson 1-2019-7</v>
          </cell>
          <cell r="G680">
            <v>109.16</v>
          </cell>
          <cell r="H680">
            <v>444.17</v>
          </cell>
          <cell r="S680">
            <v>22.398399999999999</v>
          </cell>
          <cell r="V680">
            <v>5811.6611000000003</v>
          </cell>
        </row>
        <row r="681">
          <cell r="A681" t="str">
            <v>m0upson 1-2019-8</v>
          </cell>
          <cell r="G681">
            <v>88.76</v>
          </cell>
          <cell r="H681">
            <v>444.17</v>
          </cell>
          <cell r="S681">
            <v>17.969799999999999</v>
          </cell>
          <cell r="V681">
            <v>4532.5212999999994</v>
          </cell>
        </row>
        <row r="682">
          <cell r="A682" t="str">
            <v>m0upson 1-2019-9</v>
          </cell>
          <cell r="G682">
            <v>33.42</v>
          </cell>
          <cell r="H682">
            <v>429.84</v>
          </cell>
          <cell r="S682">
            <v>13.1044</v>
          </cell>
          <cell r="V682">
            <v>1661.1650999999999</v>
          </cell>
        </row>
        <row r="683">
          <cell r="A683" t="str">
            <v>m0upson 1-2019-10</v>
          </cell>
          <cell r="G683">
            <v>0</v>
          </cell>
          <cell r="H683">
            <v>509.64</v>
          </cell>
          <cell r="S683">
            <v>0</v>
          </cell>
          <cell r="V683">
            <v>0</v>
          </cell>
        </row>
        <row r="684">
          <cell r="A684" t="str">
            <v>m0upson 1-2019-11</v>
          </cell>
          <cell r="G684">
            <v>0</v>
          </cell>
          <cell r="H684">
            <v>493.2</v>
          </cell>
          <cell r="S684">
            <v>0</v>
          </cell>
          <cell r="V684">
            <v>0</v>
          </cell>
        </row>
        <row r="685">
          <cell r="A685" t="str">
            <v>m0upson 1-2019-12</v>
          </cell>
          <cell r="G685">
            <v>0</v>
          </cell>
          <cell r="H685">
            <v>509.64</v>
          </cell>
          <cell r="S685">
            <v>0</v>
          </cell>
          <cell r="V685">
            <v>0</v>
          </cell>
        </row>
        <row r="686">
          <cell r="A686" t="str">
            <v>m0upson 1-2020-1</v>
          </cell>
          <cell r="G686">
            <v>0</v>
          </cell>
          <cell r="H686">
            <v>509.64</v>
          </cell>
          <cell r="S686">
            <v>0</v>
          </cell>
          <cell r="V686">
            <v>0</v>
          </cell>
        </row>
        <row r="687">
          <cell r="A687" t="str">
            <v>m0upson 1-2020-2</v>
          </cell>
          <cell r="G687">
            <v>3.43</v>
          </cell>
          <cell r="H687">
            <v>460.32</v>
          </cell>
          <cell r="S687">
            <v>0.23080000000000001</v>
          </cell>
          <cell r="V687">
            <v>188.57839999999999</v>
          </cell>
        </row>
        <row r="688">
          <cell r="A688" t="str">
            <v>m0upson 1-2020-3</v>
          </cell>
          <cell r="G688">
            <v>0</v>
          </cell>
          <cell r="H688">
            <v>509.64</v>
          </cell>
          <cell r="S688">
            <v>0</v>
          </cell>
          <cell r="V688">
            <v>0</v>
          </cell>
        </row>
        <row r="689">
          <cell r="A689" t="str">
            <v>m0upson 1-2020-4</v>
          </cell>
          <cell r="G689">
            <v>0</v>
          </cell>
          <cell r="H689">
            <v>493.2</v>
          </cell>
          <cell r="S689">
            <v>0</v>
          </cell>
          <cell r="V689">
            <v>0</v>
          </cell>
        </row>
        <row r="690">
          <cell r="A690" t="str">
            <v>m0upson 1-2020-5</v>
          </cell>
          <cell r="G690">
            <v>2.2799999999999998</v>
          </cell>
          <cell r="H690">
            <v>509.64</v>
          </cell>
          <cell r="S690">
            <v>0.2555</v>
          </cell>
          <cell r="V690">
            <v>109.0741</v>
          </cell>
        </row>
        <row r="691">
          <cell r="A691" t="str">
            <v>m0upson 1-2020-6</v>
          </cell>
          <cell r="G691">
            <v>33.909999999999997</v>
          </cell>
          <cell r="H691">
            <v>429.84</v>
          </cell>
          <cell r="S691">
            <v>13.1044</v>
          </cell>
          <cell r="V691">
            <v>1628.34</v>
          </cell>
        </row>
        <row r="692">
          <cell r="A692" t="str">
            <v>m0upson 1-2020-7</v>
          </cell>
          <cell r="G692">
            <v>93.29</v>
          </cell>
          <cell r="H692">
            <v>444.17</v>
          </cell>
          <cell r="S692">
            <v>17.969799999999999</v>
          </cell>
          <cell r="V692">
            <v>5023.8181000000004</v>
          </cell>
        </row>
        <row r="693">
          <cell r="A693" t="str">
            <v>m0upson 1-2020-8</v>
          </cell>
          <cell r="G693">
            <v>83.48</v>
          </cell>
          <cell r="H693">
            <v>444.17</v>
          </cell>
          <cell r="S693">
            <v>17.969799999999999</v>
          </cell>
          <cell r="V693">
            <v>4360.4859000000006</v>
          </cell>
        </row>
        <row r="694">
          <cell r="A694" t="str">
            <v>m0upson 1-2020-9</v>
          </cell>
          <cell r="G694">
            <v>37.17</v>
          </cell>
          <cell r="H694">
            <v>429.84</v>
          </cell>
          <cell r="S694">
            <v>8.8186999999999998</v>
          </cell>
          <cell r="V694">
            <v>1824.7052999999999</v>
          </cell>
        </row>
        <row r="695">
          <cell r="A695" t="str">
            <v>m0upson 1-2020-10</v>
          </cell>
          <cell r="G695">
            <v>0</v>
          </cell>
          <cell r="H695">
            <v>509.64</v>
          </cell>
          <cell r="S695">
            <v>0</v>
          </cell>
          <cell r="V695">
            <v>0</v>
          </cell>
        </row>
        <row r="696">
          <cell r="A696" t="str">
            <v>m0upson 1-2020-11</v>
          </cell>
          <cell r="G696">
            <v>0</v>
          </cell>
          <cell r="H696">
            <v>493.2</v>
          </cell>
          <cell r="S696">
            <v>0</v>
          </cell>
          <cell r="V696">
            <v>0</v>
          </cell>
        </row>
        <row r="697">
          <cell r="A697" t="str">
            <v>m0upson 1-2020-12</v>
          </cell>
          <cell r="G697">
            <v>1.52</v>
          </cell>
          <cell r="H697">
            <v>509.64</v>
          </cell>
          <cell r="S697">
            <v>0.2555</v>
          </cell>
          <cell r="V697">
            <v>87.134</v>
          </cell>
        </row>
        <row r="698">
          <cell r="A698" t="str">
            <v>m0upson 1-2021-1</v>
          </cell>
          <cell r="G698">
            <v>6.07</v>
          </cell>
          <cell r="H698">
            <v>509.64</v>
          </cell>
          <cell r="S698">
            <v>0.2555</v>
          </cell>
          <cell r="V698">
            <v>331.76</v>
          </cell>
        </row>
        <row r="699">
          <cell r="A699" t="str">
            <v>m0upson 1-2021-2</v>
          </cell>
          <cell r="G699">
            <v>3.43</v>
          </cell>
          <cell r="H699">
            <v>460.32</v>
          </cell>
          <cell r="S699">
            <v>0.23080000000000001</v>
          </cell>
          <cell r="V699">
            <v>179.33679999999998</v>
          </cell>
        </row>
        <row r="700">
          <cell r="A700" t="str">
            <v>m0upson 1-2021-3</v>
          </cell>
          <cell r="G700">
            <v>0</v>
          </cell>
          <cell r="H700">
            <v>509.64</v>
          </cell>
          <cell r="S700">
            <v>0</v>
          </cell>
          <cell r="V700">
            <v>0</v>
          </cell>
        </row>
        <row r="701">
          <cell r="A701" t="str">
            <v>m0upson 1-2021-4</v>
          </cell>
          <cell r="G701">
            <v>0</v>
          </cell>
          <cell r="H701">
            <v>493.2</v>
          </cell>
          <cell r="S701">
            <v>0</v>
          </cell>
          <cell r="V701">
            <v>0</v>
          </cell>
        </row>
        <row r="702">
          <cell r="A702" t="str">
            <v>m0upson 1-2021-5</v>
          </cell>
          <cell r="G702">
            <v>1.52</v>
          </cell>
          <cell r="H702">
            <v>509.64</v>
          </cell>
          <cell r="S702">
            <v>0.2555</v>
          </cell>
          <cell r="V702">
            <v>73.769100000000009</v>
          </cell>
        </row>
        <row r="703">
          <cell r="A703" t="str">
            <v>m0upson 1-2021-6</v>
          </cell>
          <cell r="G703">
            <v>48.31</v>
          </cell>
          <cell r="H703">
            <v>429.84</v>
          </cell>
          <cell r="S703">
            <v>13.1044</v>
          </cell>
          <cell r="V703">
            <v>2312.5250000000001</v>
          </cell>
        </row>
        <row r="704">
          <cell r="A704" t="str">
            <v>m0upson 1-2021-7</v>
          </cell>
          <cell r="G704">
            <v>81.96</v>
          </cell>
          <cell r="H704">
            <v>444.17</v>
          </cell>
          <cell r="S704">
            <v>17.969799999999999</v>
          </cell>
          <cell r="V704">
            <v>4147.1899999999996</v>
          </cell>
        </row>
        <row r="705">
          <cell r="A705" t="str">
            <v>m0upson 1-2021-8</v>
          </cell>
          <cell r="G705">
            <v>73.89</v>
          </cell>
          <cell r="H705">
            <v>444.17</v>
          </cell>
          <cell r="S705">
            <v>17.969799999999999</v>
          </cell>
          <cell r="V705">
            <v>3810.04</v>
          </cell>
        </row>
        <row r="706">
          <cell r="A706" t="str">
            <v>m0upson 1-2021-9</v>
          </cell>
          <cell r="G706">
            <v>23.53</v>
          </cell>
          <cell r="H706">
            <v>429.84</v>
          </cell>
          <cell r="S706">
            <v>13.1044</v>
          </cell>
          <cell r="V706">
            <v>1131.4931999999999</v>
          </cell>
        </row>
        <row r="707">
          <cell r="A707" t="str">
            <v>m0upson 1-2021-10</v>
          </cell>
          <cell r="G707">
            <v>0</v>
          </cell>
          <cell r="H707">
            <v>509.64</v>
          </cell>
          <cell r="S707">
            <v>0</v>
          </cell>
          <cell r="V707">
            <v>0</v>
          </cell>
        </row>
        <row r="708">
          <cell r="A708" t="str">
            <v>m0upson 1-2021-11</v>
          </cell>
          <cell r="G708">
            <v>0</v>
          </cell>
          <cell r="H708">
            <v>493.2</v>
          </cell>
          <cell r="S708">
            <v>0</v>
          </cell>
          <cell r="V708">
            <v>0</v>
          </cell>
        </row>
        <row r="709">
          <cell r="A709" t="str">
            <v>m0upson 1-2021-12</v>
          </cell>
          <cell r="G709">
            <v>0</v>
          </cell>
          <cell r="H709">
            <v>509.64</v>
          </cell>
          <cell r="S709">
            <v>0</v>
          </cell>
          <cell r="V709">
            <v>0</v>
          </cell>
        </row>
        <row r="710">
          <cell r="A710" t="str">
            <v>m0upson 1-2022-1</v>
          </cell>
          <cell r="G710">
            <v>0</v>
          </cell>
          <cell r="H710">
            <v>509.64</v>
          </cell>
          <cell r="S710">
            <v>0</v>
          </cell>
          <cell r="V710">
            <v>0</v>
          </cell>
        </row>
        <row r="711">
          <cell r="A711" t="str">
            <v>m0upson 1-2022-2</v>
          </cell>
          <cell r="G711">
            <v>0</v>
          </cell>
          <cell r="H711">
            <v>460.32</v>
          </cell>
          <cell r="S711">
            <v>0</v>
          </cell>
          <cell r="V711">
            <v>0</v>
          </cell>
        </row>
        <row r="712">
          <cell r="A712" t="str">
            <v>m0upson 1-2022-3</v>
          </cell>
          <cell r="G712">
            <v>0</v>
          </cell>
          <cell r="H712">
            <v>509.64</v>
          </cell>
          <cell r="S712">
            <v>0</v>
          </cell>
          <cell r="V712">
            <v>0</v>
          </cell>
        </row>
        <row r="713">
          <cell r="A713" t="str">
            <v>m0upson 1-2022-4</v>
          </cell>
          <cell r="G713">
            <v>0</v>
          </cell>
          <cell r="H713">
            <v>493.2</v>
          </cell>
          <cell r="S713">
            <v>0</v>
          </cell>
          <cell r="V713">
            <v>0</v>
          </cell>
        </row>
        <row r="714">
          <cell r="A714" t="str">
            <v>m0upson 1-2022-5</v>
          </cell>
          <cell r="G714">
            <v>0</v>
          </cell>
          <cell r="H714">
            <v>509.64</v>
          </cell>
          <cell r="S714">
            <v>0</v>
          </cell>
          <cell r="V714">
            <v>0</v>
          </cell>
        </row>
        <row r="715">
          <cell r="A715" t="str">
            <v>m0upson 1-2022-6</v>
          </cell>
          <cell r="G715">
            <v>22.79</v>
          </cell>
          <cell r="H715">
            <v>429.84</v>
          </cell>
          <cell r="S715">
            <v>8.8186999999999998</v>
          </cell>
          <cell r="V715">
            <v>1079.28</v>
          </cell>
        </row>
        <row r="716">
          <cell r="A716" t="str">
            <v>m0upson 1-2022-7</v>
          </cell>
          <cell r="G716">
            <v>87.25</v>
          </cell>
          <cell r="H716">
            <v>444.17</v>
          </cell>
          <cell r="S716">
            <v>17.969799999999999</v>
          </cell>
          <cell r="V716">
            <v>4474.2267999999995</v>
          </cell>
        </row>
        <row r="717">
          <cell r="A717" t="str">
            <v>m0upson 1-2022-8</v>
          </cell>
          <cell r="G717">
            <v>58.32</v>
          </cell>
          <cell r="H717">
            <v>444.17</v>
          </cell>
          <cell r="S717">
            <v>17.969799999999999</v>
          </cell>
          <cell r="V717">
            <v>2949.87</v>
          </cell>
        </row>
        <row r="718">
          <cell r="A718" t="str">
            <v>m0upson 1-2022-9</v>
          </cell>
          <cell r="G718">
            <v>20.85</v>
          </cell>
          <cell r="H718">
            <v>429.84</v>
          </cell>
          <cell r="S718">
            <v>8.8186999999999998</v>
          </cell>
          <cell r="V718">
            <v>983.87180000000001</v>
          </cell>
        </row>
        <row r="719">
          <cell r="A719" t="str">
            <v>m0upson 1-2022-10</v>
          </cell>
          <cell r="G719">
            <v>0</v>
          </cell>
          <cell r="H719">
            <v>509.64</v>
          </cell>
          <cell r="S719">
            <v>0</v>
          </cell>
          <cell r="V719">
            <v>0</v>
          </cell>
        </row>
        <row r="720">
          <cell r="A720" t="str">
            <v>m0upson 1-2022-11</v>
          </cell>
          <cell r="G720">
            <v>0</v>
          </cell>
          <cell r="H720">
            <v>493.2</v>
          </cell>
          <cell r="S720">
            <v>0</v>
          </cell>
          <cell r="V720">
            <v>0</v>
          </cell>
        </row>
        <row r="721">
          <cell r="A721" t="str">
            <v>m0upson 1-2022-12</v>
          </cell>
          <cell r="G721">
            <v>0</v>
          </cell>
          <cell r="H721">
            <v>509.64</v>
          </cell>
          <cell r="S721">
            <v>0</v>
          </cell>
          <cell r="V721">
            <v>0</v>
          </cell>
        </row>
        <row r="722">
          <cell r="A722" t="str">
            <v>--</v>
          </cell>
          <cell r="V722">
            <v>0</v>
          </cell>
        </row>
        <row r="723">
          <cell r="A723" t="str">
            <v>--</v>
          </cell>
          <cell r="V723">
            <v>0</v>
          </cell>
        </row>
        <row r="724">
          <cell r="A724" t="str">
            <v>--</v>
          </cell>
          <cell r="V724">
            <v>0</v>
          </cell>
        </row>
        <row r="725">
          <cell r="A725" t="str">
            <v>m1perryville 1-2003-4</v>
          </cell>
          <cell r="G725">
            <v>3.54</v>
          </cell>
          <cell r="H725">
            <v>113.04</v>
          </cell>
          <cell r="S725">
            <v>38.7363</v>
          </cell>
          <cell r="V725">
            <v>200.24590000000001</v>
          </cell>
        </row>
        <row r="726">
          <cell r="A726" t="str">
            <v>m1perryville 1-2003-5</v>
          </cell>
          <cell r="G726">
            <v>3.56</v>
          </cell>
          <cell r="H726">
            <v>116.81</v>
          </cell>
          <cell r="S726">
            <v>22.313199999999998</v>
          </cell>
          <cell r="V726">
            <v>200.55189999999999</v>
          </cell>
        </row>
        <row r="727">
          <cell r="A727" t="str">
            <v>m1perryville 1-2003-6</v>
          </cell>
          <cell r="G727">
            <v>2.5299999999999998</v>
          </cell>
          <cell r="H727">
            <v>113.04</v>
          </cell>
          <cell r="S727">
            <v>21.593399999999999</v>
          </cell>
          <cell r="V727">
            <v>141.071</v>
          </cell>
        </row>
        <row r="728">
          <cell r="A728" t="str">
            <v>m1perryville 1-2003-7</v>
          </cell>
          <cell r="G728">
            <v>3.48</v>
          </cell>
          <cell r="H728">
            <v>116.81</v>
          </cell>
          <cell r="S728">
            <v>26.741800000000001</v>
          </cell>
          <cell r="V728">
            <v>198.76300000000001</v>
          </cell>
        </row>
        <row r="729">
          <cell r="A729" t="str">
            <v>m1perryville 1-2003-8</v>
          </cell>
          <cell r="G729">
            <v>9.2200000000000006</v>
          </cell>
          <cell r="H729">
            <v>116.81</v>
          </cell>
          <cell r="S729">
            <v>40.027500000000003</v>
          </cell>
          <cell r="V729">
            <v>545.96969999999999</v>
          </cell>
        </row>
        <row r="730">
          <cell r="A730" t="str">
            <v>m1perryville 1-2003-9</v>
          </cell>
          <cell r="G730">
            <v>5.97</v>
          </cell>
          <cell r="H730">
            <v>113.04</v>
          </cell>
          <cell r="S730">
            <v>17.307700000000001</v>
          </cell>
          <cell r="V730">
            <v>373.738</v>
          </cell>
        </row>
        <row r="731">
          <cell r="A731" t="str">
            <v>m1perryville 1-2003-10</v>
          </cell>
          <cell r="G731">
            <v>0.52</v>
          </cell>
          <cell r="H731">
            <v>116.81</v>
          </cell>
          <cell r="S731">
            <v>9.0274999999999999</v>
          </cell>
          <cell r="V731">
            <v>31.3887</v>
          </cell>
        </row>
        <row r="732">
          <cell r="A732" t="str">
            <v>m1perryville 1-2003-11</v>
          </cell>
          <cell r="G732">
            <v>1.85</v>
          </cell>
          <cell r="H732">
            <v>113.04</v>
          </cell>
          <cell r="S732">
            <v>4.4504999999999999</v>
          </cell>
          <cell r="V732">
            <v>126.2818</v>
          </cell>
        </row>
        <row r="733">
          <cell r="A733" t="str">
            <v>m1perryville 1-2003-12</v>
          </cell>
          <cell r="G733">
            <v>2.61</v>
          </cell>
          <cell r="H733">
            <v>116.81</v>
          </cell>
          <cell r="S733">
            <v>13.456</v>
          </cell>
          <cell r="V733">
            <v>178.60740000000001</v>
          </cell>
        </row>
        <row r="734">
          <cell r="A734" t="str">
            <v>m1perryville 1-2004-1</v>
          </cell>
          <cell r="G734">
            <v>1.56</v>
          </cell>
          <cell r="H734">
            <v>116.81</v>
          </cell>
          <cell r="S734">
            <v>13.456</v>
          </cell>
          <cell r="V734">
            <v>89.0852</v>
          </cell>
        </row>
        <row r="735">
          <cell r="A735" t="str">
            <v>m1perryville 1-2004-2</v>
          </cell>
          <cell r="G735">
            <v>2.04</v>
          </cell>
          <cell r="H735">
            <v>105.5</v>
          </cell>
          <cell r="S735">
            <v>8.1538000000000004</v>
          </cell>
          <cell r="V735">
            <v>139.1309</v>
          </cell>
        </row>
        <row r="736">
          <cell r="A736" t="str">
            <v>m1perryville 1-2004-3</v>
          </cell>
          <cell r="G736">
            <v>1.56</v>
          </cell>
          <cell r="H736">
            <v>116.81</v>
          </cell>
          <cell r="S736">
            <v>9.0274999999999999</v>
          </cell>
          <cell r="V736">
            <v>78.742400000000004</v>
          </cell>
        </row>
        <row r="737">
          <cell r="A737" t="str">
            <v>m1perryville 1-2004-4</v>
          </cell>
          <cell r="G737">
            <v>0.17</v>
          </cell>
          <cell r="H737">
            <v>113.04</v>
          </cell>
          <cell r="S737">
            <v>0.1648</v>
          </cell>
          <cell r="V737">
            <v>8.4483999999999995</v>
          </cell>
        </row>
        <row r="738">
          <cell r="A738" t="str">
            <v>m1perryville 1-2004-5</v>
          </cell>
          <cell r="G738">
            <v>0.52</v>
          </cell>
          <cell r="H738">
            <v>116.81</v>
          </cell>
          <cell r="S738">
            <v>4.5989000000000004</v>
          </cell>
          <cell r="V738">
            <v>26.055900000000001</v>
          </cell>
        </row>
        <row r="739">
          <cell r="A739" t="str">
            <v>m1perryville 1-2004-6</v>
          </cell>
          <cell r="G739">
            <v>2.86</v>
          </cell>
          <cell r="H739">
            <v>113.04</v>
          </cell>
          <cell r="S739">
            <v>21.593399999999999</v>
          </cell>
          <cell r="V739">
            <v>144.7961</v>
          </cell>
        </row>
        <row r="740">
          <cell r="A740" t="str">
            <v>m1perryville 1-2004-7</v>
          </cell>
          <cell r="G740">
            <v>9.39</v>
          </cell>
          <cell r="H740">
            <v>116.81</v>
          </cell>
          <cell r="S740">
            <v>26.741800000000001</v>
          </cell>
          <cell r="V740">
            <v>546.18050000000005</v>
          </cell>
        </row>
        <row r="741">
          <cell r="A741" t="str">
            <v>m1perryville 1-2004-8</v>
          </cell>
          <cell r="G741">
            <v>12.54</v>
          </cell>
          <cell r="H741">
            <v>116.81</v>
          </cell>
          <cell r="S741">
            <v>26.741800000000001</v>
          </cell>
          <cell r="V741">
            <v>645.79510000000005</v>
          </cell>
        </row>
        <row r="742">
          <cell r="A742" t="str">
            <v>m1perryville 1-2004-9</v>
          </cell>
          <cell r="G742">
            <v>4.82</v>
          </cell>
          <cell r="H742">
            <v>113.04</v>
          </cell>
          <cell r="S742">
            <v>17.307700000000001</v>
          </cell>
          <cell r="V742">
            <v>266.7611</v>
          </cell>
        </row>
        <row r="743">
          <cell r="A743" t="str">
            <v>m1perryville 1-2004-10</v>
          </cell>
          <cell r="G743">
            <v>0</v>
          </cell>
          <cell r="H743">
            <v>116.81</v>
          </cell>
          <cell r="S743">
            <v>0</v>
          </cell>
          <cell r="V743">
            <v>0</v>
          </cell>
        </row>
        <row r="744">
          <cell r="A744" t="str">
            <v>m1perryville 1-2004-11</v>
          </cell>
          <cell r="G744">
            <v>0</v>
          </cell>
          <cell r="H744">
            <v>113.04</v>
          </cell>
          <cell r="S744">
            <v>0</v>
          </cell>
          <cell r="V744">
            <v>0</v>
          </cell>
        </row>
        <row r="745">
          <cell r="A745" t="str">
            <v>m1perryville 1-2004-12</v>
          </cell>
          <cell r="G745">
            <v>1.56</v>
          </cell>
          <cell r="H745">
            <v>116.81</v>
          </cell>
          <cell r="S745">
            <v>4.5989000000000004</v>
          </cell>
          <cell r="V745">
            <v>99.996199999999988</v>
          </cell>
        </row>
        <row r="746">
          <cell r="A746" t="str">
            <v>m1perryville 1-2005-1</v>
          </cell>
          <cell r="G746">
            <v>1.04</v>
          </cell>
          <cell r="H746">
            <v>116.81</v>
          </cell>
          <cell r="S746">
            <v>4.5989000000000004</v>
          </cell>
          <cell r="V746">
            <v>54.262</v>
          </cell>
        </row>
        <row r="747">
          <cell r="A747" t="str">
            <v>m1perryville 1-2005-2</v>
          </cell>
          <cell r="G747">
            <v>1.73</v>
          </cell>
          <cell r="H747">
            <v>105.5</v>
          </cell>
          <cell r="S747">
            <v>4.1538000000000004</v>
          </cell>
          <cell r="V747">
            <v>96.10329999999999</v>
          </cell>
        </row>
        <row r="748">
          <cell r="A748" t="str">
            <v>m1perryville 1-2005-3</v>
          </cell>
          <cell r="G748">
            <v>1.04</v>
          </cell>
          <cell r="H748">
            <v>116.81</v>
          </cell>
          <cell r="S748">
            <v>4.5989000000000004</v>
          </cell>
          <cell r="V748">
            <v>45.9148</v>
          </cell>
        </row>
        <row r="749">
          <cell r="A749" t="str">
            <v>m1perryville 1-2005-4</v>
          </cell>
          <cell r="G749">
            <v>0</v>
          </cell>
          <cell r="H749">
            <v>113.04</v>
          </cell>
          <cell r="S749">
            <v>0</v>
          </cell>
          <cell r="V749">
            <v>0</v>
          </cell>
        </row>
        <row r="750">
          <cell r="A750" t="str">
            <v>m1perryville 1-2005-5</v>
          </cell>
          <cell r="G750">
            <v>0.35</v>
          </cell>
          <cell r="H750">
            <v>116.81</v>
          </cell>
          <cell r="S750">
            <v>0.17030000000000001</v>
          </cell>
          <cell r="V750">
            <v>15.6372</v>
          </cell>
        </row>
        <row r="751">
          <cell r="A751" t="str">
            <v>m1perryville 1-2005-6</v>
          </cell>
          <cell r="G751">
            <v>2.69</v>
          </cell>
          <cell r="H751">
            <v>113.04</v>
          </cell>
          <cell r="S751">
            <v>8.7363</v>
          </cell>
          <cell r="V751">
            <v>134.21690000000001</v>
          </cell>
        </row>
        <row r="752">
          <cell r="A752" t="str">
            <v>m1perryville 1-2005-7</v>
          </cell>
          <cell r="G752">
            <v>6.78</v>
          </cell>
          <cell r="H752">
            <v>116.81</v>
          </cell>
          <cell r="S752">
            <v>26.741800000000001</v>
          </cell>
          <cell r="V752">
            <v>331.54750000000001</v>
          </cell>
        </row>
        <row r="753">
          <cell r="A753" t="str">
            <v>m1perryville 1-2005-8</v>
          </cell>
          <cell r="G753">
            <v>10.69</v>
          </cell>
          <cell r="H753">
            <v>116.81</v>
          </cell>
          <cell r="S753">
            <v>35.5989</v>
          </cell>
          <cell r="V753">
            <v>511.52679999999998</v>
          </cell>
        </row>
        <row r="754">
          <cell r="A754" t="str">
            <v>m1perryville 1-2005-9</v>
          </cell>
          <cell r="G754">
            <v>2.86</v>
          </cell>
          <cell r="H754">
            <v>113.04</v>
          </cell>
          <cell r="S754">
            <v>21.593399999999999</v>
          </cell>
          <cell r="V754">
            <v>145.86239999999998</v>
          </cell>
        </row>
        <row r="755">
          <cell r="A755" t="str">
            <v>m1perryville 1-2005-10</v>
          </cell>
          <cell r="G755">
            <v>0</v>
          </cell>
          <cell r="H755">
            <v>116.81</v>
          </cell>
          <cell r="S755">
            <v>0</v>
          </cell>
          <cell r="V755">
            <v>0</v>
          </cell>
        </row>
        <row r="756">
          <cell r="A756" t="str">
            <v>m1perryville 1-2005-11</v>
          </cell>
          <cell r="G756">
            <v>0</v>
          </cell>
          <cell r="H756">
            <v>113.04</v>
          </cell>
          <cell r="S756">
            <v>0</v>
          </cell>
          <cell r="V756">
            <v>0</v>
          </cell>
        </row>
        <row r="757">
          <cell r="A757" t="str">
            <v>m1perryville 1-2005-12</v>
          </cell>
          <cell r="G757">
            <v>0.7</v>
          </cell>
          <cell r="H757">
            <v>116.81</v>
          </cell>
          <cell r="S757">
            <v>0.17030000000000001</v>
          </cell>
          <cell r="V757">
            <v>37.809199999999997</v>
          </cell>
        </row>
        <row r="758">
          <cell r="A758" t="str">
            <v>m1perryville 1-2006-1</v>
          </cell>
          <cell r="G758">
            <v>1.56</v>
          </cell>
          <cell r="H758">
            <v>116.81</v>
          </cell>
          <cell r="S758">
            <v>9.0274999999999999</v>
          </cell>
          <cell r="V758">
            <v>80.120900000000006</v>
          </cell>
        </row>
        <row r="759">
          <cell r="A759" t="str">
            <v>m1perryville 1-2006-2</v>
          </cell>
          <cell r="G759">
            <v>1.26</v>
          </cell>
          <cell r="H759">
            <v>105.5</v>
          </cell>
          <cell r="S759">
            <v>4.1538000000000004</v>
          </cell>
          <cell r="V759">
            <v>66.77</v>
          </cell>
        </row>
        <row r="760">
          <cell r="A760" t="str">
            <v>m1perryville 1-2006-3</v>
          </cell>
          <cell r="G760">
            <v>0.17</v>
          </cell>
          <cell r="H760">
            <v>116.81</v>
          </cell>
          <cell r="S760">
            <v>0.17030000000000001</v>
          </cell>
          <cell r="V760">
            <v>7.2835000000000001</v>
          </cell>
        </row>
        <row r="761">
          <cell r="A761" t="str">
            <v>m1perryville 1-2006-4</v>
          </cell>
          <cell r="G761">
            <v>0</v>
          </cell>
          <cell r="H761">
            <v>113.04</v>
          </cell>
          <cell r="S761">
            <v>0</v>
          </cell>
          <cell r="V761">
            <v>0</v>
          </cell>
        </row>
        <row r="762">
          <cell r="A762" t="str">
            <v>m1perryville 1-2006-5</v>
          </cell>
          <cell r="G762">
            <v>0.52</v>
          </cell>
          <cell r="H762">
            <v>116.81</v>
          </cell>
          <cell r="S762">
            <v>0.17030000000000001</v>
          </cell>
          <cell r="V762">
            <v>22.2879</v>
          </cell>
        </row>
        <row r="763">
          <cell r="A763" t="str">
            <v>m1perryville 1-2006-6</v>
          </cell>
          <cell r="G763">
            <v>5.69</v>
          </cell>
          <cell r="H763">
            <v>113.04</v>
          </cell>
          <cell r="S763">
            <v>13.022</v>
          </cell>
          <cell r="V763">
            <v>265.32339999999999</v>
          </cell>
        </row>
        <row r="764">
          <cell r="A764" t="str">
            <v>m1perryville 1-2006-7</v>
          </cell>
          <cell r="G764">
            <v>12.44</v>
          </cell>
          <cell r="H764">
            <v>116.81</v>
          </cell>
          <cell r="S764">
            <v>26.741800000000001</v>
          </cell>
          <cell r="V764">
            <v>538.04240000000004</v>
          </cell>
        </row>
        <row r="765">
          <cell r="A765" t="str">
            <v>m1perryville 1-2006-8</v>
          </cell>
          <cell r="G765">
            <v>10.17</v>
          </cell>
          <cell r="H765">
            <v>116.81</v>
          </cell>
          <cell r="S765">
            <v>26.741800000000001</v>
          </cell>
          <cell r="V765">
            <v>454.92410000000001</v>
          </cell>
        </row>
        <row r="766">
          <cell r="A766" t="str">
            <v>m1perryville 1-2006-9</v>
          </cell>
          <cell r="G766">
            <v>4.24</v>
          </cell>
          <cell r="H766">
            <v>113.04</v>
          </cell>
          <cell r="S766">
            <v>8.7363</v>
          </cell>
          <cell r="V766">
            <v>185.5624</v>
          </cell>
        </row>
        <row r="767">
          <cell r="A767" t="str">
            <v>m1perryville 1-2006-10</v>
          </cell>
          <cell r="G767">
            <v>0</v>
          </cell>
          <cell r="H767">
            <v>116.81</v>
          </cell>
          <cell r="S767">
            <v>0</v>
          </cell>
          <cell r="V767">
            <v>0</v>
          </cell>
        </row>
        <row r="768">
          <cell r="A768" t="str">
            <v>m1perryville 1-2006-11</v>
          </cell>
          <cell r="G768">
            <v>3.32</v>
          </cell>
          <cell r="H768">
            <v>113.04</v>
          </cell>
          <cell r="S768">
            <v>8.7363</v>
          </cell>
          <cell r="V768">
            <v>156.53830000000002</v>
          </cell>
        </row>
        <row r="769">
          <cell r="A769" t="str">
            <v>m1perryville 1-2006-12</v>
          </cell>
          <cell r="G769">
            <v>0.87</v>
          </cell>
          <cell r="H769">
            <v>116.81</v>
          </cell>
          <cell r="S769">
            <v>4.5989000000000004</v>
          </cell>
          <cell r="V769">
            <v>44.875399999999999</v>
          </cell>
        </row>
        <row r="770">
          <cell r="A770" t="str">
            <v>m1perryville 1-2007-1</v>
          </cell>
          <cell r="G770">
            <v>2.95</v>
          </cell>
          <cell r="H770">
            <v>116.81</v>
          </cell>
          <cell r="S770">
            <v>17.884599999999999</v>
          </cell>
          <cell r="V770">
            <v>136.34799999999998</v>
          </cell>
        </row>
        <row r="771">
          <cell r="A771" t="str">
            <v>m1perryville 1-2007-2</v>
          </cell>
          <cell r="G771">
            <v>2.67</v>
          </cell>
          <cell r="H771">
            <v>105.5</v>
          </cell>
          <cell r="S771">
            <v>12.1538</v>
          </cell>
          <cell r="V771">
            <v>138.4572</v>
          </cell>
        </row>
        <row r="772">
          <cell r="A772" t="str">
            <v>m1perryville 1-2007-3</v>
          </cell>
          <cell r="G772">
            <v>0.85</v>
          </cell>
          <cell r="H772">
            <v>116.81</v>
          </cell>
          <cell r="S772">
            <v>8.8571000000000009</v>
          </cell>
          <cell r="V772">
            <v>33.895099999999999</v>
          </cell>
        </row>
        <row r="773">
          <cell r="A773" t="str">
            <v>m1perryville 1-2007-4</v>
          </cell>
          <cell r="G773">
            <v>0</v>
          </cell>
          <cell r="H773">
            <v>113.04</v>
          </cell>
          <cell r="S773">
            <v>0</v>
          </cell>
          <cell r="V773">
            <v>0</v>
          </cell>
        </row>
        <row r="774">
          <cell r="A774" t="str">
            <v>m1perryville 1-2007-5</v>
          </cell>
          <cell r="G774">
            <v>0.52</v>
          </cell>
          <cell r="H774">
            <v>116.81</v>
          </cell>
          <cell r="S774">
            <v>4.5989000000000004</v>
          </cell>
          <cell r="V774">
            <v>21.222999999999999</v>
          </cell>
        </row>
        <row r="775">
          <cell r="A775" t="str">
            <v>m1perryville 1-2007-6</v>
          </cell>
          <cell r="G775">
            <v>2.52</v>
          </cell>
          <cell r="H775">
            <v>113.04</v>
          </cell>
          <cell r="S775">
            <v>30.1648</v>
          </cell>
          <cell r="V775">
            <v>108.35590000000001</v>
          </cell>
        </row>
        <row r="776">
          <cell r="A776" t="str">
            <v>m1perryville 1-2007-7</v>
          </cell>
          <cell r="G776">
            <v>11.65</v>
          </cell>
          <cell r="H776">
            <v>116.81</v>
          </cell>
          <cell r="S776">
            <v>22.313199999999998</v>
          </cell>
          <cell r="V776">
            <v>491.88150000000002</v>
          </cell>
        </row>
        <row r="777">
          <cell r="A777" t="str">
            <v>m1perryville 1-2007-8</v>
          </cell>
          <cell r="G777">
            <v>15.88</v>
          </cell>
          <cell r="H777">
            <v>116.81</v>
          </cell>
          <cell r="S777">
            <v>40.027500000000003</v>
          </cell>
          <cell r="V777">
            <v>681.99289999999996</v>
          </cell>
        </row>
        <row r="778">
          <cell r="A778" t="str">
            <v>m1perryville 1-2007-9</v>
          </cell>
          <cell r="G778">
            <v>4.04</v>
          </cell>
          <cell r="H778">
            <v>113.04</v>
          </cell>
          <cell r="S778">
            <v>21.593399999999999</v>
          </cell>
          <cell r="V778">
            <v>166.93209999999999</v>
          </cell>
        </row>
        <row r="779">
          <cell r="A779" t="str">
            <v>m1perryville 1-2007-10</v>
          </cell>
          <cell r="G779">
            <v>1.91</v>
          </cell>
          <cell r="H779">
            <v>116.81</v>
          </cell>
          <cell r="S779">
            <v>9.0274999999999999</v>
          </cell>
          <cell r="V779">
            <v>87.962099999999992</v>
          </cell>
        </row>
        <row r="780">
          <cell r="A780" t="str">
            <v>m1perryville 1-2007-11</v>
          </cell>
          <cell r="G780">
            <v>2.16</v>
          </cell>
          <cell r="H780">
            <v>113.04</v>
          </cell>
          <cell r="S780">
            <v>13.022</v>
          </cell>
          <cell r="V780">
            <v>97.387100000000004</v>
          </cell>
        </row>
        <row r="781">
          <cell r="A781" t="str">
            <v>m1perryville 1-2007-12</v>
          </cell>
          <cell r="G781">
            <v>2.61</v>
          </cell>
          <cell r="H781">
            <v>116.81</v>
          </cell>
          <cell r="S781">
            <v>13.456</v>
          </cell>
          <cell r="V781">
            <v>129.0181</v>
          </cell>
        </row>
        <row r="782">
          <cell r="A782" t="str">
            <v>m1perryville 1-2008-1</v>
          </cell>
          <cell r="G782">
            <v>5.78</v>
          </cell>
          <cell r="H782">
            <v>116.81</v>
          </cell>
          <cell r="S782">
            <v>26.741800000000001</v>
          </cell>
          <cell r="V782">
            <v>284.08550000000002</v>
          </cell>
        </row>
        <row r="783">
          <cell r="A783" t="str">
            <v>m1perryville 1-2008-2</v>
          </cell>
          <cell r="G783">
            <v>1.57</v>
          </cell>
          <cell r="H783">
            <v>105.5</v>
          </cell>
          <cell r="S783">
            <v>8.1538000000000004</v>
          </cell>
          <cell r="V783">
            <v>80.169600000000003</v>
          </cell>
        </row>
        <row r="784">
          <cell r="A784" t="str">
            <v>m1perryville 1-2008-3</v>
          </cell>
          <cell r="G784">
            <v>2.89</v>
          </cell>
          <cell r="H784">
            <v>116.81</v>
          </cell>
          <cell r="S784">
            <v>13.456</v>
          </cell>
          <cell r="V784">
            <v>121.4023</v>
          </cell>
        </row>
        <row r="785">
          <cell r="A785" t="str">
            <v>m1perryville 1-2008-4</v>
          </cell>
          <cell r="G785">
            <v>1.17</v>
          </cell>
          <cell r="H785">
            <v>113.04</v>
          </cell>
          <cell r="S785">
            <v>8.7363</v>
          </cell>
          <cell r="V785">
            <v>48.822200000000002</v>
          </cell>
        </row>
        <row r="786">
          <cell r="A786" t="str">
            <v>m1perryville 1-2008-5</v>
          </cell>
          <cell r="G786">
            <v>1.04</v>
          </cell>
          <cell r="H786">
            <v>116.81</v>
          </cell>
          <cell r="S786">
            <v>9.0274999999999999</v>
          </cell>
          <cell r="V786">
            <v>43.306600000000003</v>
          </cell>
        </row>
        <row r="787">
          <cell r="A787" t="str">
            <v>m1perryville 1-2008-6</v>
          </cell>
          <cell r="G787">
            <v>5.72</v>
          </cell>
          <cell r="H787">
            <v>113.04</v>
          </cell>
          <cell r="S787">
            <v>25.879100000000001</v>
          </cell>
          <cell r="V787">
            <v>259.85410000000002</v>
          </cell>
        </row>
        <row r="788">
          <cell r="A788" t="str">
            <v>m1perryville 1-2008-7</v>
          </cell>
          <cell r="G788">
            <v>10.46</v>
          </cell>
          <cell r="H788">
            <v>116.81</v>
          </cell>
          <cell r="S788">
            <v>35.5989</v>
          </cell>
          <cell r="V788">
            <v>462.11700000000002</v>
          </cell>
        </row>
        <row r="789">
          <cell r="A789" t="str">
            <v>m1perryville 1-2008-8</v>
          </cell>
          <cell r="G789">
            <v>8.7899999999999991</v>
          </cell>
          <cell r="H789">
            <v>116.81</v>
          </cell>
          <cell r="S789">
            <v>35.5989</v>
          </cell>
          <cell r="V789">
            <v>383.94850000000002</v>
          </cell>
        </row>
        <row r="790">
          <cell r="A790" t="str">
            <v>m1perryville 1-2008-9</v>
          </cell>
          <cell r="G790">
            <v>2.36</v>
          </cell>
          <cell r="H790">
            <v>113.04</v>
          </cell>
          <cell r="S790">
            <v>13.022</v>
          </cell>
          <cell r="V790">
            <v>99.528999999999996</v>
          </cell>
        </row>
        <row r="791">
          <cell r="A791" t="str">
            <v>m1perryville 1-2008-10</v>
          </cell>
          <cell r="G791">
            <v>3.13</v>
          </cell>
          <cell r="H791">
            <v>116.81</v>
          </cell>
          <cell r="S791">
            <v>13.2857</v>
          </cell>
          <cell r="V791">
            <v>143.60580000000002</v>
          </cell>
        </row>
        <row r="792">
          <cell r="A792" t="str">
            <v>m1perryville 1-2008-11</v>
          </cell>
          <cell r="G792">
            <v>1.85</v>
          </cell>
          <cell r="H792">
            <v>113.04</v>
          </cell>
          <cell r="S792">
            <v>4.4504999999999999</v>
          </cell>
          <cell r="V792">
            <v>104.49979999999999</v>
          </cell>
        </row>
        <row r="793">
          <cell r="A793" t="str">
            <v>m1perryville 1-2008-12</v>
          </cell>
          <cell r="G793">
            <v>4.87</v>
          </cell>
          <cell r="H793">
            <v>116.81</v>
          </cell>
          <cell r="S793">
            <v>17.884599999999999</v>
          </cell>
          <cell r="V793">
            <v>246.37870000000001</v>
          </cell>
        </row>
        <row r="794">
          <cell r="A794" t="str">
            <v>m1perryville 1-2009-1</v>
          </cell>
          <cell r="G794">
            <v>4.34</v>
          </cell>
          <cell r="H794">
            <v>116.81</v>
          </cell>
          <cell r="S794">
            <v>22.313199999999998</v>
          </cell>
          <cell r="V794">
            <v>211.7071</v>
          </cell>
        </row>
        <row r="795">
          <cell r="A795" t="str">
            <v>m1perryville 1-2009-2</v>
          </cell>
          <cell r="G795">
            <v>4.04</v>
          </cell>
          <cell r="H795">
            <v>105.5</v>
          </cell>
          <cell r="S795">
            <v>20.1538</v>
          </cell>
          <cell r="V795">
            <v>222.73420000000002</v>
          </cell>
        </row>
        <row r="796">
          <cell r="A796" t="str">
            <v>m1perryville 1-2009-3</v>
          </cell>
          <cell r="G796">
            <v>5.01</v>
          </cell>
          <cell r="H796">
            <v>116.81</v>
          </cell>
          <cell r="S796">
            <v>22.313199999999998</v>
          </cell>
          <cell r="V796">
            <v>218.9015</v>
          </cell>
        </row>
        <row r="797">
          <cell r="A797" t="str">
            <v>m1perryville 1-2009-4</v>
          </cell>
          <cell r="G797">
            <v>0.84</v>
          </cell>
          <cell r="H797">
            <v>113.04</v>
          </cell>
          <cell r="S797">
            <v>17.307700000000001</v>
          </cell>
          <cell r="V797">
            <v>35.567800000000005</v>
          </cell>
        </row>
        <row r="798">
          <cell r="A798" t="str">
            <v>m1perryville 1-2009-5</v>
          </cell>
          <cell r="G798">
            <v>2.78</v>
          </cell>
          <cell r="H798">
            <v>116.81</v>
          </cell>
          <cell r="S798">
            <v>22.313199999999998</v>
          </cell>
          <cell r="V798">
            <v>116.96600000000001</v>
          </cell>
        </row>
        <row r="799">
          <cell r="A799" t="str">
            <v>m1perryville 1-2009-6</v>
          </cell>
          <cell r="G799">
            <v>5.75</v>
          </cell>
          <cell r="H799">
            <v>113.04</v>
          </cell>
          <cell r="S799">
            <v>21.593399999999999</v>
          </cell>
          <cell r="V799">
            <v>265.68560000000002</v>
          </cell>
        </row>
        <row r="800">
          <cell r="A800" t="str">
            <v>m1perryville 1-2009-7</v>
          </cell>
          <cell r="G800">
            <v>8.9600000000000009</v>
          </cell>
          <cell r="H800">
            <v>116.81</v>
          </cell>
          <cell r="S800">
            <v>35.5989</v>
          </cell>
          <cell r="V800">
            <v>386.37889999999999</v>
          </cell>
        </row>
        <row r="801">
          <cell r="A801" t="str">
            <v>m1perryville 1-2009-8</v>
          </cell>
          <cell r="G801">
            <v>11.68</v>
          </cell>
          <cell r="H801">
            <v>116.81</v>
          </cell>
          <cell r="S801">
            <v>26.741800000000001</v>
          </cell>
          <cell r="V801">
            <v>525.47320000000002</v>
          </cell>
        </row>
        <row r="802">
          <cell r="A802" t="str">
            <v>m1perryville 1-2009-9</v>
          </cell>
          <cell r="G802">
            <v>1.52</v>
          </cell>
          <cell r="H802">
            <v>113.04</v>
          </cell>
          <cell r="S802">
            <v>17.307700000000001</v>
          </cell>
          <cell r="V802">
            <v>64.765699999999995</v>
          </cell>
        </row>
        <row r="803">
          <cell r="A803" t="str">
            <v>m1perryville 1-2009-10</v>
          </cell>
          <cell r="G803">
            <v>0.87</v>
          </cell>
          <cell r="H803">
            <v>116.81</v>
          </cell>
          <cell r="S803">
            <v>4.5989000000000004</v>
          </cell>
          <cell r="V803">
            <v>42.911000000000001</v>
          </cell>
        </row>
        <row r="804">
          <cell r="A804" t="str">
            <v>m1perryville 1-2009-11</v>
          </cell>
          <cell r="G804">
            <v>7.4</v>
          </cell>
          <cell r="H804">
            <v>113.04</v>
          </cell>
          <cell r="S804">
            <v>21.593399999999999</v>
          </cell>
          <cell r="V804">
            <v>375.33499999999998</v>
          </cell>
        </row>
        <row r="805">
          <cell r="A805" t="str">
            <v>m1perryville 1-2009-12</v>
          </cell>
          <cell r="G805">
            <v>1.76</v>
          </cell>
          <cell r="H805">
            <v>116.81</v>
          </cell>
          <cell r="S805">
            <v>17.884599999999999</v>
          </cell>
          <cell r="V805">
            <v>89.5291</v>
          </cell>
        </row>
        <row r="806">
          <cell r="A806" t="str">
            <v>m1perryville 1-2010-1</v>
          </cell>
          <cell r="G806">
            <v>5.21</v>
          </cell>
          <cell r="H806">
            <v>116.81</v>
          </cell>
          <cell r="S806">
            <v>31.170300000000001</v>
          </cell>
          <cell r="V806">
            <v>257.9563</v>
          </cell>
        </row>
        <row r="807">
          <cell r="A807" t="str">
            <v>m1perryville 1-2010-2</v>
          </cell>
          <cell r="G807">
            <v>5.0199999999999996</v>
          </cell>
          <cell r="H807">
            <v>105.5</v>
          </cell>
          <cell r="S807">
            <v>20.1538</v>
          </cell>
          <cell r="V807">
            <v>274.6259</v>
          </cell>
        </row>
        <row r="808">
          <cell r="A808" t="str">
            <v>m1perryville 1-2010-3</v>
          </cell>
          <cell r="G808">
            <v>4.5199999999999996</v>
          </cell>
          <cell r="H808">
            <v>116.81</v>
          </cell>
          <cell r="S808">
            <v>17.884599999999999</v>
          </cell>
          <cell r="V808">
            <v>204.0607</v>
          </cell>
        </row>
        <row r="809">
          <cell r="A809" t="str">
            <v>m1perryville 1-2010-4</v>
          </cell>
          <cell r="G809">
            <v>1.68</v>
          </cell>
          <cell r="H809">
            <v>113.04</v>
          </cell>
          <cell r="S809">
            <v>21.593399999999999</v>
          </cell>
          <cell r="V809">
            <v>74.068899999999999</v>
          </cell>
        </row>
        <row r="810">
          <cell r="A810" t="str">
            <v>m1perryville 1-2010-5</v>
          </cell>
          <cell r="G810">
            <v>3.83</v>
          </cell>
          <cell r="H810">
            <v>116.81</v>
          </cell>
          <cell r="S810">
            <v>31.170300000000001</v>
          </cell>
          <cell r="V810">
            <v>162.92830000000001</v>
          </cell>
        </row>
        <row r="811">
          <cell r="A811" t="str">
            <v>m1perryville 1-2010-6</v>
          </cell>
          <cell r="G811">
            <v>9.59</v>
          </cell>
          <cell r="H811">
            <v>113.04</v>
          </cell>
          <cell r="S811">
            <v>34.450600000000001</v>
          </cell>
          <cell r="V811">
            <v>446.8426</v>
          </cell>
        </row>
        <row r="812">
          <cell r="A812" t="str">
            <v>m1perryville 1-2010-7</v>
          </cell>
          <cell r="G812">
            <v>11.78</v>
          </cell>
          <cell r="H812">
            <v>116.81</v>
          </cell>
          <cell r="S812">
            <v>31.170300000000001</v>
          </cell>
          <cell r="V812">
            <v>546.58989999999994</v>
          </cell>
        </row>
        <row r="813">
          <cell r="A813" t="str">
            <v>m1perryville 1-2010-8</v>
          </cell>
          <cell r="G813">
            <v>13.88</v>
          </cell>
          <cell r="H813">
            <v>116.81</v>
          </cell>
          <cell r="S813">
            <v>35.5989</v>
          </cell>
          <cell r="V813">
            <v>630.81680000000006</v>
          </cell>
        </row>
        <row r="814">
          <cell r="A814" t="str">
            <v>m1perryville 1-2010-9</v>
          </cell>
          <cell r="G814">
            <v>2.02</v>
          </cell>
          <cell r="H814">
            <v>113.04</v>
          </cell>
          <cell r="S814">
            <v>8.7363</v>
          </cell>
          <cell r="V814">
            <v>87.526700000000005</v>
          </cell>
        </row>
        <row r="815">
          <cell r="A815" t="str">
            <v>m1perryville 1-2010-10</v>
          </cell>
          <cell r="G815">
            <v>1.04</v>
          </cell>
          <cell r="H815">
            <v>116.81</v>
          </cell>
          <cell r="S815">
            <v>9.0274999999999999</v>
          </cell>
          <cell r="V815">
            <v>47.350099999999998</v>
          </cell>
        </row>
        <row r="816">
          <cell r="A816" t="str">
            <v>m1perryville 1-2010-11</v>
          </cell>
          <cell r="G816">
            <v>8.24</v>
          </cell>
          <cell r="H816">
            <v>113.04</v>
          </cell>
          <cell r="S816">
            <v>30.1648</v>
          </cell>
          <cell r="V816">
            <v>427.25619999999998</v>
          </cell>
        </row>
        <row r="817">
          <cell r="A817" t="str">
            <v>m1perryville 1-2010-12</v>
          </cell>
          <cell r="G817">
            <v>5.22</v>
          </cell>
          <cell r="H817">
            <v>116.81</v>
          </cell>
          <cell r="S817">
            <v>26.741800000000001</v>
          </cell>
          <cell r="V817">
            <v>279.71450000000004</v>
          </cell>
        </row>
        <row r="818">
          <cell r="A818" t="str">
            <v>m1perryville 1-2011-1</v>
          </cell>
          <cell r="G818">
            <v>4.93</v>
          </cell>
          <cell r="H818">
            <v>116.81</v>
          </cell>
          <cell r="S818">
            <v>40.027500000000003</v>
          </cell>
          <cell r="V818">
            <v>241.7415</v>
          </cell>
        </row>
        <row r="819">
          <cell r="A819" t="str">
            <v>m1perryville 1-2011-2</v>
          </cell>
          <cell r="G819">
            <v>5.0199999999999996</v>
          </cell>
          <cell r="H819">
            <v>105.5</v>
          </cell>
          <cell r="S819">
            <v>28.1538</v>
          </cell>
          <cell r="V819">
            <v>244.50920000000002</v>
          </cell>
        </row>
        <row r="820">
          <cell r="A820" t="str">
            <v>m1perryville 1-2011-3</v>
          </cell>
          <cell r="G820">
            <v>7.37</v>
          </cell>
          <cell r="H820">
            <v>116.81</v>
          </cell>
          <cell r="S820">
            <v>35.5989</v>
          </cell>
          <cell r="V820">
            <v>358.27389999999997</v>
          </cell>
        </row>
        <row r="821">
          <cell r="A821" t="str">
            <v>m1perryville 1-2011-4</v>
          </cell>
          <cell r="G821">
            <v>2.4700000000000002</v>
          </cell>
          <cell r="H821">
            <v>113.04</v>
          </cell>
          <cell r="S821">
            <v>25.879100000000001</v>
          </cell>
          <cell r="V821">
            <v>106.9306</v>
          </cell>
        </row>
        <row r="822">
          <cell r="A822" t="str">
            <v>m1perryville 1-2011-5</v>
          </cell>
          <cell r="G822">
            <v>2.96</v>
          </cell>
          <cell r="H822">
            <v>116.81</v>
          </cell>
          <cell r="S822">
            <v>26.741800000000001</v>
          </cell>
          <cell r="V822">
            <v>128.6199</v>
          </cell>
        </row>
        <row r="823">
          <cell r="A823" t="str">
            <v>m1perryville 1-2011-6</v>
          </cell>
          <cell r="G823">
            <v>5.05</v>
          </cell>
          <cell r="H823">
            <v>113.04</v>
          </cell>
          <cell r="S823">
            <v>30.1648</v>
          </cell>
          <cell r="V823">
            <v>232.20429999999999</v>
          </cell>
        </row>
        <row r="824">
          <cell r="A824" t="str">
            <v>m1perryville 1-2011-7</v>
          </cell>
          <cell r="G824">
            <v>10.11</v>
          </cell>
          <cell r="H824">
            <v>116.81</v>
          </cell>
          <cell r="S824">
            <v>40.027500000000003</v>
          </cell>
          <cell r="V824">
            <v>447.54930000000002</v>
          </cell>
        </row>
        <row r="825">
          <cell r="A825" t="str">
            <v>m1perryville 1-2011-8</v>
          </cell>
          <cell r="G825">
            <v>14.42</v>
          </cell>
          <cell r="H825">
            <v>116.81</v>
          </cell>
          <cell r="S825">
            <v>35.5989</v>
          </cell>
          <cell r="V825">
            <v>666.71350000000007</v>
          </cell>
        </row>
        <row r="826">
          <cell r="A826" t="str">
            <v>m1perryville 1-2011-9</v>
          </cell>
          <cell r="G826">
            <v>6.22</v>
          </cell>
          <cell r="H826">
            <v>113.04</v>
          </cell>
          <cell r="S826">
            <v>25.879100000000001</v>
          </cell>
          <cell r="V826">
            <v>273.69099999999997</v>
          </cell>
        </row>
        <row r="827">
          <cell r="A827" t="str">
            <v>m1perryville 1-2011-10</v>
          </cell>
          <cell r="G827">
            <v>1.71</v>
          </cell>
          <cell r="H827">
            <v>116.81</v>
          </cell>
          <cell r="S827">
            <v>9.0274999999999999</v>
          </cell>
          <cell r="V827">
            <v>78.369799999999998</v>
          </cell>
        </row>
        <row r="828">
          <cell r="A828" t="str">
            <v>m1perryville 1-2011-11</v>
          </cell>
          <cell r="G828">
            <v>4.37</v>
          </cell>
          <cell r="H828">
            <v>113.04</v>
          </cell>
          <cell r="S828">
            <v>13.022</v>
          </cell>
          <cell r="V828">
            <v>225.67170000000002</v>
          </cell>
        </row>
        <row r="829">
          <cell r="A829" t="str">
            <v>m1perryville 1-2011-12</v>
          </cell>
          <cell r="G829">
            <v>5.56</v>
          </cell>
          <cell r="H829">
            <v>116.81</v>
          </cell>
          <cell r="S829">
            <v>26.741800000000001</v>
          </cell>
          <cell r="V829">
            <v>298.13080000000002</v>
          </cell>
        </row>
        <row r="830">
          <cell r="A830" t="str">
            <v>m1perryville 1-2012-1</v>
          </cell>
          <cell r="G830">
            <v>5.17</v>
          </cell>
          <cell r="H830">
            <v>116.81</v>
          </cell>
          <cell r="S830">
            <v>26.741800000000001</v>
          </cell>
          <cell r="V830">
            <v>259.97739999999999</v>
          </cell>
        </row>
        <row r="831">
          <cell r="A831" t="str">
            <v>m1perryville 1-2012-2</v>
          </cell>
          <cell r="G831">
            <v>5.33</v>
          </cell>
          <cell r="H831">
            <v>105.5</v>
          </cell>
          <cell r="S831">
            <v>28.1538</v>
          </cell>
          <cell r="V831">
            <v>293.3931</v>
          </cell>
        </row>
        <row r="832">
          <cell r="A832" t="str">
            <v>m1perryville 1-2012-3</v>
          </cell>
          <cell r="G832">
            <v>7.68</v>
          </cell>
          <cell r="H832">
            <v>116.81</v>
          </cell>
          <cell r="S832">
            <v>31.170300000000001</v>
          </cell>
          <cell r="V832">
            <v>355.2364</v>
          </cell>
        </row>
        <row r="833">
          <cell r="A833" t="str">
            <v>m1perryville 1-2012-4</v>
          </cell>
          <cell r="G833">
            <v>3.1</v>
          </cell>
          <cell r="H833">
            <v>113.04</v>
          </cell>
          <cell r="S833">
            <v>21.593399999999999</v>
          </cell>
          <cell r="V833">
            <v>136.04810000000001</v>
          </cell>
        </row>
        <row r="834">
          <cell r="A834" t="str">
            <v>m1perryville 1-2012-5</v>
          </cell>
          <cell r="G834">
            <v>3.65</v>
          </cell>
          <cell r="H834">
            <v>116.81</v>
          </cell>
          <cell r="S834">
            <v>31.170300000000001</v>
          </cell>
          <cell r="V834">
            <v>163.2363</v>
          </cell>
        </row>
        <row r="835">
          <cell r="A835" t="str">
            <v>m1perryville 1-2012-6</v>
          </cell>
          <cell r="G835">
            <v>3.87</v>
          </cell>
          <cell r="H835">
            <v>113.04</v>
          </cell>
          <cell r="S835">
            <v>17.307700000000001</v>
          </cell>
          <cell r="V835">
            <v>170.1797</v>
          </cell>
        </row>
        <row r="836">
          <cell r="A836" t="str">
            <v>m1perryville 1-2012-7</v>
          </cell>
          <cell r="G836">
            <v>16.43</v>
          </cell>
          <cell r="H836">
            <v>116.81</v>
          </cell>
          <cell r="S836">
            <v>35.5989</v>
          </cell>
          <cell r="V836">
            <v>749.00070000000005</v>
          </cell>
        </row>
        <row r="837">
          <cell r="A837" t="str">
            <v>m1perryville 1-2012-8</v>
          </cell>
          <cell r="G837">
            <v>17.559999999999999</v>
          </cell>
          <cell r="H837">
            <v>116.81</v>
          </cell>
          <cell r="S837">
            <v>31.170300000000001</v>
          </cell>
          <cell r="V837">
            <v>840.28599999999994</v>
          </cell>
        </row>
        <row r="838">
          <cell r="A838" t="str">
            <v>m1perryville 1-2012-9</v>
          </cell>
          <cell r="G838">
            <v>3.3</v>
          </cell>
          <cell r="H838">
            <v>113.04</v>
          </cell>
          <cell r="S838">
            <v>17.307700000000001</v>
          </cell>
          <cell r="V838">
            <v>148.07040000000001</v>
          </cell>
        </row>
        <row r="839">
          <cell r="A839" t="str">
            <v>m1perryville 1-2012-10</v>
          </cell>
          <cell r="G839">
            <v>1.52</v>
          </cell>
          <cell r="H839">
            <v>116.81</v>
          </cell>
          <cell r="S839">
            <v>9.0274999999999999</v>
          </cell>
          <cell r="V839">
            <v>70.814700000000002</v>
          </cell>
        </row>
        <row r="840">
          <cell r="A840" t="str">
            <v>m1perryville 1-2012-11</v>
          </cell>
          <cell r="G840">
            <v>8.92</v>
          </cell>
          <cell r="H840">
            <v>113.04</v>
          </cell>
          <cell r="S840">
            <v>34.450600000000001</v>
          </cell>
          <cell r="V840">
            <v>432.41559999999998</v>
          </cell>
        </row>
        <row r="841">
          <cell r="A841" t="str">
            <v>m1perryville 1-2012-12</v>
          </cell>
          <cell r="G841">
            <v>5.22</v>
          </cell>
          <cell r="H841">
            <v>116.81</v>
          </cell>
          <cell r="S841">
            <v>31.170300000000001</v>
          </cell>
          <cell r="V841">
            <v>282.4486</v>
          </cell>
        </row>
        <row r="842">
          <cell r="A842" t="str">
            <v>m1perryville 1-2013-1</v>
          </cell>
          <cell r="G842">
            <v>4</v>
          </cell>
          <cell r="H842">
            <v>116.81</v>
          </cell>
          <cell r="S842">
            <v>26.741800000000001</v>
          </cell>
          <cell r="V842">
            <v>204.90719999999999</v>
          </cell>
        </row>
        <row r="843">
          <cell r="A843" t="str">
            <v>m1perryville 1-2013-2</v>
          </cell>
          <cell r="G843">
            <v>4.0599999999999996</v>
          </cell>
          <cell r="H843">
            <v>105.5</v>
          </cell>
          <cell r="S843">
            <v>24.1538</v>
          </cell>
          <cell r="V843">
            <v>204.09690000000001</v>
          </cell>
        </row>
        <row r="844">
          <cell r="A844" t="str">
            <v>m1perryville 1-2013-3</v>
          </cell>
          <cell r="G844">
            <v>2.4300000000000002</v>
          </cell>
          <cell r="H844">
            <v>116.81</v>
          </cell>
          <cell r="S844">
            <v>17.884599999999999</v>
          </cell>
          <cell r="V844">
            <v>105.43090000000001</v>
          </cell>
        </row>
        <row r="845">
          <cell r="A845" t="str">
            <v>m1perryville 1-2013-4</v>
          </cell>
          <cell r="G845">
            <v>1.01</v>
          </cell>
          <cell r="H845">
            <v>113.04</v>
          </cell>
          <cell r="S845">
            <v>8.7363</v>
          </cell>
          <cell r="V845">
            <v>46.108399999999996</v>
          </cell>
        </row>
        <row r="846">
          <cell r="A846" t="str">
            <v>m1perryville 1-2013-5</v>
          </cell>
          <cell r="G846">
            <v>0.35</v>
          </cell>
          <cell r="H846">
            <v>116.81</v>
          </cell>
          <cell r="S846">
            <v>4.5989000000000004</v>
          </cell>
          <cell r="V846">
            <v>15.359100000000002</v>
          </cell>
        </row>
        <row r="847">
          <cell r="A847" t="str">
            <v>m1perryville 1-2013-6</v>
          </cell>
          <cell r="G847">
            <v>7.39</v>
          </cell>
          <cell r="H847">
            <v>113.04</v>
          </cell>
          <cell r="S847">
            <v>17.307700000000001</v>
          </cell>
          <cell r="V847">
            <v>338.70140000000004</v>
          </cell>
        </row>
        <row r="848">
          <cell r="A848" t="str">
            <v>m1perryville 1-2013-7</v>
          </cell>
          <cell r="G848">
            <v>11.81</v>
          </cell>
          <cell r="H848">
            <v>116.81</v>
          </cell>
          <cell r="S848">
            <v>26.741800000000001</v>
          </cell>
          <cell r="V848">
            <v>553.62860000000001</v>
          </cell>
        </row>
        <row r="849">
          <cell r="A849" t="str">
            <v>m1perryville 1-2013-8</v>
          </cell>
          <cell r="G849">
            <v>10.039999999999999</v>
          </cell>
          <cell r="H849">
            <v>116.81</v>
          </cell>
          <cell r="S849">
            <v>26.741800000000001</v>
          </cell>
          <cell r="V849">
            <v>463.0985</v>
          </cell>
        </row>
        <row r="850">
          <cell r="A850" t="str">
            <v>m1perryville 1-2013-9</v>
          </cell>
          <cell r="G850">
            <v>1.85</v>
          </cell>
          <cell r="H850">
            <v>113.04</v>
          </cell>
          <cell r="S850">
            <v>8.7363</v>
          </cell>
          <cell r="V850">
            <v>85.768599999999992</v>
          </cell>
        </row>
        <row r="851">
          <cell r="A851" t="str">
            <v>m1perryville 1-2013-10</v>
          </cell>
          <cell r="G851">
            <v>0.7</v>
          </cell>
          <cell r="H851">
            <v>116.81</v>
          </cell>
          <cell r="S851">
            <v>0.17030000000000001</v>
          </cell>
          <cell r="V851">
            <v>32.700000000000003</v>
          </cell>
        </row>
        <row r="852">
          <cell r="A852" t="str">
            <v>m1perryville 1-2013-11</v>
          </cell>
          <cell r="G852">
            <v>3.37</v>
          </cell>
          <cell r="H852">
            <v>113.04</v>
          </cell>
          <cell r="S852">
            <v>17.307700000000001</v>
          </cell>
          <cell r="V852">
            <v>167.01260000000002</v>
          </cell>
        </row>
        <row r="853">
          <cell r="A853" t="str">
            <v>m1perryville 1-2013-12</v>
          </cell>
          <cell r="G853">
            <v>4.3499999999999996</v>
          </cell>
          <cell r="H853">
            <v>116.81</v>
          </cell>
          <cell r="S853">
            <v>22.313199999999998</v>
          </cell>
          <cell r="V853">
            <v>235.4845</v>
          </cell>
        </row>
        <row r="854">
          <cell r="A854" t="str">
            <v>m1perryville 1-2014-1</v>
          </cell>
          <cell r="G854">
            <v>3.83</v>
          </cell>
          <cell r="H854">
            <v>116.81</v>
          </cell>
          <cell r="S854">
            <v>39.857100000000003</v>
          </cell>
          <cell r="V854">
            <v>202.227</v>
          </cell>
        </row>
        <row r="855">
          <cell r="A855" t="str">
            <v>m1perryville 1-2014-2</v>
          </cell>
          <cell r="G855">
            <v>4.08</v>
          </cell>
          <cell r="H855">
            <v>105.5</v>
          </cell>
          <cell r="S855">
            <v>24.1538</v>
          </cell>
          <cell r="V855">
            <v>213.75370000000001</v>
          </cell>
        </row>
        <row r="856">
          <cell r="A856" t="str">
            <v>m1perryville 1-2014-3</v>
          </cell>
          <cell r="G856">
            <v>2.4300000000000002</v>
          </cell>
          <cell r="H856">
            <v>116.81</v>
          </cell>
          <cell r="S856">
            <v>26.741800000000001</v>
          </cell>
          <cell r="V856">
            <v>112.92189999999999</v>
          </cell>
        </row>
        <row r="857">
          <cell r="A857" t="str">
            <v>m1perryville 1-2014-4</v>
          </cell>
          <cell r="G857">
            <v>1.01</v>
          </cell>
          <cell r="H857">
            <v>113.04</v>
          </cell>
          <cell r="S857">
            <v>8.7363</v>
          </cell>
          <cell r="V857">
            <v>45.391800000000003</v>
          </cell>
        </row>
        <row r="858">
          <cell r="A858" t="str">
            <v>m1perryville 1-2014-5</v>
          </cell>
          <cell r="G858">
            <v>1.04</v>
          </cell>
          <cell r="H858">
            <v>116.81</v>
          </cell>
          <cell r="S858">
            <v>9.0274999999999999</v>
          </cell>
          <cell r="V858">
            <v>46.656099999999995</v>
          </cell>
        </row>
        <row r="859">
          <cell r="A859" t="str">
            <v>m1perryville 1-2014-6</v>
          </cell>
          <cell r="G859">
            <v>6.36</v>
          </cell>
          <cell r="H859">
            <v>113.04</v>
          </cell>
          <cell r="S859">
            <v>21.593399999999999</v>
          </cell>
          <cell r="V859">
            <v>301.43009999999998</v>
          </cell>
        </row>
        <row r="860">
          <cell r="A860" t="str">
            <v>m1perryville 1-2014-7</v>
          </cell>
          <cell r="G860">
            <v>8.17</v>
          </cell>
          <cell r="H860">
            <v>116.81</v>
          </cell>
          <cell r="S860">
            <v>22.313199999999998</v>
          </cell>
          <cell r="V860">
            <v>398.96459999999996</v>
          </cell>
        </row>
        <row r="861">
          <cell r="A861" t="str">
            <v>m1perryville 1-2014-8</v>
          </cell>
          <cell r="G861">
            <v>13.03</v>
          </cell>
          <cell r="H861">
            <v>116.81</v>
          </cell>
          <cell r="S861">
            <v>22.313199999999998</v>
          </cell>
          <cell r="V861">
            <v>628.8981</v>
          </cell>
        </row>
        <row r="862">
          <cell r="A862" t="str">
            <v>m1perryville 1-2014-9</v>
          </cell>
          <cell r="G862">
            <v>1.74</v>
          </cell>
          <cell r="H862">
            <v>113.04</v>
          </cell>
          <cell r="S862">
            <v>8.7363</v>
          </cell>
          <cell r="V862">
            <v>82.751499999999993</v>
          </cell>
        </row>
        <row r="863">
          <cell r="A863" t="str">
            <v>m1perryville 1-2014-10</v>
          </cell>
          <cell r="G863">
            <v>0.52</v>
          </cell>
          <cell r="H863">
            <v>116.81</v>
          </cell>
          <cell r="S863">
            <v>4.5989000000000004</v>
          </cell>
          <cell r="V863">
            <v>24.856199999999998</v>
          </cell>
        </row>
        <row r="864">
          <cell r="A864" t="str">
            <v>m1perryville 1-2014-11</v>
          </cell>
          <cell r="G864">
            <v>3.78</v>
          </cell>
          <cell r="H864">
            <v>113.04</v>
          </cell>
          <cell r="S864">
            <v>30.1648</v>
          </cell>
          <cell r="V864">
            <v>204.00800000000001</v>
          </cell>
        </row>
        <row r="865">
          <cell r="A865" t="str">
            <v>m1perryville 1-2014-12</v>
          </cell>
          <cell r="G865">
            <v>3.13</v>
          </cell>
          <cell r="H865">
            <v>116.81</v>
          </cell>
          <cell r="S865">
            <v>17.884599999999999</v>
          </cell>
          <cell r="V865">
            <v>169.84610000000001</v>
          </cell>
        </row>
        <row r="866">
          <cell r="A866" t="str">
            <v>m1perryville 1-2015-1</v>
          </cell>
          <cell r="G866">
            <v>3.65</v>
          </cell>
          <cell r="H866">
            <v>116.81</v>
          </cell>
          <cell r="S866">
            <v>35.5989</v>
          </cell>
          <cell r="V866">
            <v>188.25559999999999</v>
          </cell>
        </row>
        <row r="867">
          <cell r="A867" t="str">
            <v>m1perryville 1-2015-2</v>
          </cell>
          <cell r="G867">
            <v>4.62</v>
          </cell>
          <cell r="H867">
            <v>105.5</v>
          </cell>
          <cell r="S867">
            <v>28.1538</v>
          </cell>
          <cell r="V867">
            <v>248.59359999999998</v>
          </cell>
        </row>
        <row r="868">
          <cell r="A868" t="str">
            <v>m1perryville 1-2015-3</v>
          </cell>
          <cell r="G868">
            <v>4.3</v>
          </cell>
          <cell r="H868">
            <v>116.81</v>
          </cell>
          <cell r="S868">
            <v>26.741800000000001</v>
          </cell>
          <cell r="V868">
            <v>195.0412</v>
          </cell>
        </row>
        <row r="869">
          <cell r="A869" t="str">
            <v>m1perryville 1-2015-4</v>
          </cell>
          <cell r="G869">
            <v>0.17</v>
          </cell>
          <cell r="H869">
            <v>113.04</v>
          </cell>
          <cell r="S869">
            <v>0.1648</v>
          </cell>
          <cell r="V869">
            <v>7.6589999999999998</v>
          </cell>
        </row>
        <row r="870">
          <cell r="A870" t="str">
            <v>m1perryville 1-2015-5</v>
          </cell>
          <cell r="G870">
            <v>0.7</v>
          </cell>
          <cell r="H870">
            <v>116.81</v>
          </cell>
          <cell r="S870">
            <v>9.0274999999999999</v>
          </cell>
          <cell r="V870">
            <v>31.491199999999999</v>
          </cell>
        </row>
        <row r="871">
          <cell r="A871" t="str">
            <v>m1perryville 1-2015-6</v>
          </cell>
          <cell r="G871">
            <v>6.73</v>
          </cell>
          <cell r="H871">
            <v>113.04</v>
          </cell>
          <cell r="S871">
            <v>8.7363</v>
          </cell>
          <cell r="V871">
            <v>324.17</v>
          </cell>
        </row>
        <row r="872">
          <cell r="A872" t="str">
            <v>m1perryville 1-2015-7</v>
          </cell>
          <cell r="G872">
            <v>5.91</v>
          </cell>
          <cell r="H872">
            <v>116.81</v>
          </cell>
          <cell r="S872">
            <v>22.313199999999998</v>
          </cell>
          <cell r="V872">
            <v>280.39709999999997</v>
          </cell>
        </row>
        <row r="873">
          <cell r="A873" t="str">
            <v>m1perryville 1-2015-8</v>
          </cell>
          <cell r="G873">
            <v>6.24</v>
          </cell>
          <cell r="H873">
            <v>116.81</v>
          </cell>
          <cell r="S873">
            <v>22.313199999999998</v>
          </cell>
          <cell r="V873">
            <v>301.46260000000001</v>
          </cell>
        </row>
        <row r="874">
          <cell r="A874" t="str">
            <v>m1perryville 1-2015-9</v>
          </cell>
          <cell r="G874">
            <v>0.67</v>
          </cell>
          <cell r="H874">
            <v>113.04</v>
          </cell>
          <cell r="S874">
            <v>0.1648</v>
          </cell>
          <cell r="V874">
            <v>30.835699999999999</v>
          </cell>
        </row>
        <row r="875">
          <cell r="A875" t="str">
            <v>m1perryville 1-2015-10</v>
          </cell>
          <cell r="G875">
            <v>0.17</v>
          </cell>
          <cell r="H875">
            <v>116.81</v>
          </cell>
          <cell r="S875">
            <v>0.17030000000000001</v>
          </cell>
          <cell r="V875">
            <v>8.39</v>
          </cell>
        </row>
        <row r="876">
          <cell r="A876" t="str">
            <v>m1perryville 1-2015-11</v>
          </cell>
          <cell r="G876">
            <v>3.87</v>
          </cell>
          <cell r="H876">
            <v>113.04</v>
          </cell>
          <cell r="S876">
            <v>21.593399999999999</v>
          </cell>
          <cell r="V876">
            <v>208.02609999999999</v>
          </cell>
        </row>
        <row r="877">
          <cell r="A877" t="str">
            <v>m1perryville 1-2015-12</v>
          </cell>
          <cell r="G877">
            <v>2.2599999999999998</v>
          </cell>
          <cell r="H877">
            <v>116.81</v>
          </cell>
          <cell r="S877">
            <v>22.313199999999998</v>
          </cell>
          <cell r="V877">
            <v>123.89060000000001</v>
          </cell>
        </row>
        <row r="878">
          <cell r="A878" t="str">
            <v>m1perryville 1-2016-1</v>
          </cell>
          <cell r="G878">
            <v>2.78</v>
          </cell>
          <cell r="H878">
            <v>116.81</v>
          </cell>
          <cell r="S878">
            <v>31.170300000000001</v>
          </cell>
          <cell r="V878">
            <v>144.28100000000001</v>
          </cell>
        </row>
        <row r="879">
          <cell r="A879" t="str">
            <v>m1perryville 1-2016-2</v>
          </cell>
          <cell r="G879">
            <v>4.22</v>
          </cell>
          <cell r="H879">
            <v>105.5</v>
          </cell>
          <cell r="S879">
            <v>32.153799999999997</v>
          </cell>
          <cell r="V879">
            <v>211.64970000000002</v>
          </cell>
        </row>
        <row r="880">
          <cell r="A880" t="str">
            <v>m1perryville 1-2016-3</v>
          </cell>
          <cell r="G880">
            <v>4.17</v>
          </cell>
          <cell r="H880">
            <v>116.81</v>
          </cell>
          <cell r="S880">
            <v>17.884599999999999</v>
          </cell>
          <cell r="V880">
            <v>191.84810000000002</v>
          </cell>
        </row>
        <row r="881">
          <cell r="A881" t="str">
            <v>m1perryville 1-2016-4</v>
          </cell>
          <cell r="G881">
            <v>0</v>
          </cell>
          <cell r="H881">
            <v>113.04</v>
          </cell>
          <cell r="S881">
            <v>0</v>
          </cell>
          <cell r="V881">
            <v>0</v>
          </cell>
        </row>
        <row r="882">
          <cell r="A882" t="str">
            <v>m1perryville 1-2016-5</v>
          </cell>
          <cell r="G882">
            <v>1.22</v>
          </cell>
          <cell r="H882">
            <v>116.81</v>
          </cell>
          <cell r="S882">
            <v>9.0274999999999999</v>
          </cell>
          <cell r="V882">
            <v>55.4056</v>
          </cell>
        </row>
        <row r="883">
          <cell r="A883" t="str">
            <v>m1perryville 1-2016-6</v>
          </cell>
          <cell r="G883">
            <v>2.19</v>
          </cell>
          <cell r="H883">
            <v>113.04</v>
          </cell>
          <cell r="S883">
            <v>4.4504999999999999</v>
          </cell>
          <cell r="V883">
            <v>100.7337</v>
          </cell>
        </row>
        <row r="884">
          <cell r="A884" t="str">
            <v>m1perryville 1-2016-7</v>
          </cell>
          <cell r="G884">
            <v>6.78</v>
          </cell>
          <cell r="H884">
            <v>116.81</v>
          </cell>
          <cell r="S884">
            <v>13.456</v>
          </cell>
          <cell r="V884">
            <v>322.33770000000004</v>
          </cell>
        </row>
        <row r="885">
          <cell r="A885" t="str">
            <v>m1perryville 1-2016-8</v>
          </cell>
          <cell r="G885">
            <v>11.65</v>
          </cell>
          <cell r="H885">
            <v>116.81</v>
          </cell>
          <cell r="S885">
            <v>22.313199999999998</v>
          </cell>
          <cell r="V885">
            <v>563.73810000000003</v>
          </cell>
        </row>
        <row r="886">
          <cell r="A886" t="str">
            <v>m1perryville 1-2016-9</v>
          </cell>
          <cell r="G886">
            <v>0.51</v>
          </cell>
          <cell r="H886">
            <v>113.04</v>
          </cell>
          <cell r="S886">
            <v>8.7363</v>
          </cell>
          <cell r="V886">
            <v>23.366499999999998</v>
          </cell>
        </row>
        <row r="887">
          <cell r="A887" t="str">
            <v>m1perryville 1-2016-10</v>
          </cell>
          <cell r="G887">
            <v>0.35</v>
          </cell>
          <cell r="H887">
            <v>116.81</v>
          </cell>
          <cell r="S887">
            <v>4.5989000000000004</v>
          </cell>
          <cell r="V887">
            <v>16.872699999999998</v>
          </cell>
        </row>
        <row r="888">
          <cell r="A888" t="str">
            <v>m1perryville 1-2016-11</v>
          </cell>
          <cell r="G888">
            <v>3.36</v>
          </cell>
          <cell r="H888">
            <v>113.04</v>
          </cell>
          <cell r="S888">
            <v>21.593399999999999</v>
          </cell>
          <cell r="V888">
            <v>185.1567</v>
          </cell>
        </row>
        <row r="889">
          <cell r="A889" t="str">
            <v>m1perryville 1-2016-12</v>
          </cell>
          <cell r="G889">
            <v>4.1100000000000003</v>
          </cell>
          <cell r="H889">
            <v>116.81</v>
          </cell>
          <cell r="S889">
            <v>31.170300000000001</v>
          </cell>
          <cell r="V889">
            <v>226.51600000000002</v>
          </cell>
        </row>
        <row r="890">
          <cell r="A890" t="str">
            <v>m1perryville 1-2017-1</v>
          </cell>
          <cell r="G890">
            <v>1.39</v>
          </cell>
          <cell r="H890">
            <v>116.81</v>
          </cell>
          <cell r="S890">
            <v>26.741800000000001</v>
          </cell>
          <cell r="V890">
            <v>72.559200000000004</v>
          </cell>
        </row>
        <row r="891">
          <cell r="A891" t="str">
            <v>m1perryville 1-2017-2</v>
          </cell>
          <cell r="G891">
            <v>1.44</v>
          </cell>
          <cell r="H891">
            <v>105.5</v>
          </cell>
          <cell r="S891">
            <v>28.1538</v>
          </cell>
          <cell r="V891">
            <v>72.118399999999994</v>
          </cell>
        </row>
        <row r="892">
          <cell r="A892" t="str">
            <v>m1perryville 1-2017-3</v>
          </cell>
          <cell r="G892">
            <v>2.96</v>
          </cell>
          <cell r="H892">
            <v>116.81</v>
          </cell>
          <cell r="S892">
            <v>22.313199999999998</v>
          </cell>
          <cell r="V892">
            <v>133.642</v>
          </cell>
        </row>
        <row r="893">
          <cell r="A893" t="str">
            <v>m1perryville 1-2017-4</v>
          </cell>
          <cell r="G893">
            <v>0</v>
          </cell>
          <cell r="H893">
            <v>113.04</v>
          </cell>
          <cell r="S893">
            <v>0</v>
          </cell>
          <cell r="V893">
            <v>0</v>
          </cell>
        </row>
        <row r="894">
          <cell r="A894" t="str">
            <v>m1perryville 1-2017-5</v>
          </cell>
          <cell r="G894">
            <v>0.7</v>
          </cell>
          <cell r="H894">
            <v>116.81</v>
          </cell>
          <cell r="S894">
            <v>9.0274999999999999</v>
          </cell>
          <cell r="V894">
            <v>31.828599999999998</v>
          </cell>
        </row>
        <row r="895">
          <cell r="A895" t="str">
            <v>m1perryville 1-2017-6</v>
          </cell>
          <cell r="G895">
            <v>0.34</v>
          </cell>
          <cell r="H895">
            <v>113.04</v>
          </cell>
          <cell r="S895">
            <v>4.4504999999999999</v>
          </cell>
          <cell r="V895">
            <v>15.2729</v>
          </cell>
        </row>
        <row r="896">
          <cell r="A896" t="str">
            <v>m1perryville 1-2017-7</v>
          </cell>
          <cell r="G896">
            <v>6.43</v>
          </cell>
          <cell r="H896">
            <v>116.81</v>
          </cell>
          <cell r="S896">
            <v>13.456</v>
          </cell>
          <cell r="V896">
            <v>314.31729999999999</v>
          </cell>
        </row>
        <row r="897">
          <cell r="A897" t="str">
            <v>m1perryville 1-2017-8</v>
          </cell>
          <cell r="G897">
            <v>9.69</v>
          </cell>
          <cell r="H897">
            <v>116.81</v>
          </cell>
          <cell r="S897">
            <v>17.884599999999999</v>
          </cell>
          <cell r="V897">
            <v>463.58539999999999</v>
          </cell>
        </row>
        <row r="898">
          <cell r="A898" t="str">
            <v>m1perryville 1-2017-9</v>
          </cell>
          <cell r="G898">
            <v>1.35</v>
          </cell>
          <cell r="H898">
            <v>113.04</v>
          </cell>
          <cell r="S898">
            <v>13.022</v>
          </cell>
          <cell r="V898">
            <v>63.657000000000004</v>
          </cell>
        </row>
        <row r="899">
          <cell r="A899" t="str">
            <v>m1perryville 1-2017-10</v>
          </cell>
          <cell r="G899">
            <v>0.87</v>
          </cell>
          <cell r="H899">
            <v>116.81</v>
          </cell>
          <cell r="S899">
            <v>9.0274999999999999</v>
          </cell>
          <cell r="V899">
            <v>42.405100000000004</v>
          </cell>
        </row>
        <row r="900">
          <cell r="A900" t="str">
            <v>m1perryville 1-2017-11</v>
          </cell>
          <cell r="G900">
            <v>1.35</v>
          </cell>
          <cell r="H900">
            <v>113.04</v>
          </cell>
          <cell r="S900">
            <v>13.022</v>
          </cell>
          <cell r="V900">
            <v>69.425899999999999</v>
          </cell>
        </row>
        <row r="901">
          <cell r="A901" t="str">
            <v>m1perryville 1-2017-12</v>
          </cell>
          <cell r="G901">
            <v>2.4900000000000002</v>
          </cell>
          <cell r="H901">
            <v>116.81</v>
          </cell>
          <cell r="S901">
            <v>22.313199999999998</v>
          </cell>
          <cell r="V901">
            <v>137.87260000000001</v>
          </cell>
        </row>
        <row r="902">
          <cell r="A902" t="str">
            <v>m1perryville 1-2018-1</v>
          </cell>
          <cell r="G902">
            <v>1.22</v>
          </cell>
          <cell r="H902">
            <v>116.81</v>
          </cell>
          <cell r="S902">
            <v>13.456</v>
          </cell>
          <cell r="V902">
            <v>63.831699999999998</v>
          </cell>
        </row>
        <row r="903">
          <cell r="A903" t="str">
            <v>m1perryville 1-2018-2</v>
          </cell>
          <cell r="G903">
            <v>3.61</v>
          </cell>
          <cell r="H903">
            <v>105.5</v>
          </cell>
          <cell r="S903">
            <v>28.1538</v>
          </cell>
          <cell r="V903">
            <v>186.47660000000002</v>
          </cell>
        </row>
        <row r="904">
          <cell r="A904" t="str">
            <v>m1perryville 1-2018-3</v>
          </cell>
          <cell r="G904">
            <v>2.4300000000000002</v>
          </cell>
          <cell r="H904">
            <v>116.81</v>
          </cell>
          <cell r="S904">
            <v>17.884599999999999</v>
          </cell>
          <cell r="V904">
            <v>111.45059999999999</v>
          </cell>
        </row>
        <row r="905">
          <cell r="A905" t="str">
            <v>m1perryville 1-2018-4</v>
          </cell>
          <cell r="G905">
            <v>0</v>
          </cell>
          <cell r="H905">
            <v>113.04</v>
          </cell>
          <cell r="S905">
            <v>0</v>
          </cell>
          <cell r="V905">
            <v>0</v>
          </cell>
        </row>
        <row r="906">
          <cell r="A906" t="str">
            <v>m1perryville 1-2018-5</v>
          </cell>
          <cell r="G906">
            <v>0.52</v>
          </cell>
          <cell r="H906">
            <v>116.81</v>
          </cell>
          <cell r="S906">
            <v>4.5989000000000004</v>
          </cell>
          <cell r="V906">
            <v>24.000599999999999</v>
          </cell>
        </row>
        <row r="907">
          <cell r="A907" t="str">
            <v>m1perryville 1-2018-6</v>
          </cell>
          <cell r="G907">
            <v>1.35</v>
          </cell>
          <cell r="H907">
            <v>113.04</v>
          </cell>
          <cell r="S907">
            <v>0.1648</v>
          </cell>
          <cell r="V907">
            <v>60.723799999999997</v>
          </cell>
        </row>
        <row r="908">
          <cell r="A908" t="str">
            <v>m1perryville 1-2018-7</v>
          </cell>
          <cell r="G908">
            <v>6.41</v>
          </cell>
          <cell r="H908">
            <v>116.81</v>
          </cell>
          <cell r="S908">
            <v>13.456</v>
          </cell>
          <cell r="V908">
            <v>304.48880000000003</v>
          </cell>
        </row>
        <row r="909">
          <cell r="A909" t="str">
            <v>m1perryville 1-2018-8</v>
          </cell>
          <cell r="G909">
            <v>6.29</v>
          </cell>
          <cell r="H909">
            <v>116.81</v>
          </cell>
          <cell r="S909">
            <v>22.313199999999998</v>
          </cell>
          <cell r="V909">
            <v>290.64619999999996</v>
          </cell>
        </row>
        <row r="910">
          <cell r="A910" t="str">
            <v>m1perryville 1-2018-9</v>
          </cell>
          <cell r="G910">
            <v>0.34</v>
          </cell>
          <cell r="H910">
            <v>113.04</v>
          </cell>
          <cell r="S910">
            <v>4.4504999999999999</v>
          </cell>
          <cell r="V910">
            <v>15.745700000000001</v>
          </cell>
        </row>
        <row r="911">
          <cell r="A911" t="str">
            <v>m1perryville 1-2018-10</v>
          </cell>
          <cell r="G911">
            <v>0</v>
          </cell>
          <cell r="H911">
            <v>116.81</v>
          </cell>
          <cell r="S911">
            <v>0</v>
          </cell>
          <cell r="V911">
            <v>0</v>
          </cell>
        </row>
        <row r="912">
          <cell r="A912" t="str">
            <v>m1perryville 1-2018-11</v>
          </cell>
          <cell r="G912">
            <v>1.85</v>
          </cell>
          <cell r="H912">
            <v>113.04</v>
          </cell>
          <cell r="S912">
            <v>13.022</v>
          </cell>
          <cell r="V912">
            <v>99.781400000000005</v>
          </cell>
        </row>
        <row r="913">
          <cell r="A913" t="str">
            <v>m1perryville 1-2018-12</v>
          </cell>
          <cell r="G913">
            <v>1.57</v>
          </cell>
          <cell r="H913">
            <v>116.81</v>
          </cell>
          <cell r="S913">
            <v>22.313199999999998</v>
          </cell>
          <cell r="V913">
            <v>87.209299999999999</v>
          </cell>
        </row>
        <row r="914">
          <cell r="A914" t="str">
            <v>m1perryville 1-2019-1</v>
          </cell>
          <cell r="G914">
            <v>1.74</v>
          </cell>
          <cell r="H914">
            <v>116.81</v>
          </cell>
          <cell r="S914">
            <v>22.313199999999998</v>
          </cell>
          <cell r="V914">
            <v>91.680700000000002</v>
          </cell>
        </row>
        <row r="915">
          <cell r="A915" t="str">
            <v>m1perryville 1-2019-2</v>
          </cell>
          <cell r="G915">
            <v>2.67</v>
          </cell>
          <cell r="H915">
            <v>105.5</v>
          </cell>
          <cell r="S915">
            <v>24.1538</v>
          </cell>
          <cell r="V915">
            <v>140.0925</v>
          </cell>
        </row>
        <row r="916">
          <cell r="A916" t="str">
            <v>m1perryville 1-2019-3</v>
          </cell>
          <cell r="G916">
            <v>2.09</v>
          </cell>
          <cell r="H916">
            <v>116.81</v>
          </cell>
          <cell r="S916">
            <v>22.313199999999998</v>
          </cell>
          <cell r="V916">
            <v>95.696500000000015</v>
          </cell>
        </row>
        <row r="917">
          <cell r="A917" t="str">
            <v>m1perryville 1-2019-4</v>
          </cell>
          <cell r="G917">
            <v>0.67</v>
          </cell>
          <cell r="H917">
            <v>113.04</v>
          </cell>
          <cell r="S917">
            <v>4.4504999999999999</v>
          </cell>
          <cell r="V917">
            <v>31.3005</v>
          </cell>
        </row>
        <row r="918">
          <cell r="A918" t="str">
            <v>m1perryville 1-2019-5</v>
          </cell>
          <cell r="G918">
            <v>0.35</v>
          </cell>
          <cell r="H918">
            <v>116.81</v>
          </cell>
          <cell r="S918">
            <v>4.5989000000000004</v>
          </cell>
          <cell r="V918">
            <v>16.081600000000002</v>
          </cell>
        </row>
        <row r="919">
          <cell r="A919" t="str">
            <v>m1perryville 1-2019-6</v>
          </cell>
          <cell r="G919">
            <v>0.67</v>
          </cell>
          <cell r="H919">
            <v>113.04</v>
          </cell>
          <cell r="S919">
            <v>8.7363</v>
          </cell>
          <cell r="V919">
            <v>29.615400000000001</v>
          </cell>
        </row>
        <row r="920">
          <cell r="A920" t="str">
            <v>m1perryville 1-2019-7</v>
          </cell>
          <cell r="G920">
            <v>6.43</v>
          </cell>
          <cell r="H920">
            <v>116.81</v>
          </cell>
          <cell r="S920">
            <v>9.0274999999999999</v>
          </cell>
          <cell r="V920">
            <v>309.81460000000004</v>
          </cell>
        </row>
        <row r="921">
          <cell r="A921" t="str">
            <v>m1perryville 1-2019-8</v>
          </cell>
          <cell r="G921">
            <v>12.34</v>
          </cell>
          <cell r="H921">
            <v>116.81</v>
          </cell>
          <cell r="S921">
            <v>17.884599999999999</v>
          </cell>
          <cell r="V921">
            <v>607.17020000000002</v>
          </cell>
        </row>
        <row r="922">
          <cell r="A922" t="str">
            <v>m1perryville 1-2019-9</v>
          </cell>
          <cell r="G922">
            <v>0</v>
          </cell>
          <cell r="H922">
            <v>113.04</v>
          </cell>
          <cell r="S922">
            <v>0</v>
          </cell>
          <cell r="V922">
            <v>0</v>
          </cell>
        </row>
        <row r="923">
          <cell r="A923" t="str">
            <v>m1perryville 1-2019-10</v>
          </cell>
          <cell r="G923">
            <v>0.35</v>
          </cell>
          <cell r="H923">
            <v>116.81</v>
          </cell>
          <cell r="S923">
            <v>0.17030000000000001</v>
          </cell>
          <cell r="V923">
            <v>17.150100000000002</v>
          </cell>
        </row>
        <row r="924">
          <cell r="A924" t="str">
            <v>m1perryville 1-2019-11</v>
          </cell>
          <cell r="G924">
            <v>2.86</v>
          </cell>
          <cell r="H924">
            <v>113.04</v>
          </cell>
          <cell r="S924">
            <v>17.307700000000001</v>
          </cell>
          <cell r="V924">
            <v>145.43090000000001</v>
          </cell>
        </row>
        <row r="925">
          <cell r="A925" t="str">
            <v>m1perryville 1-2019-12</v>
          </cell>
          <cell r="G925">
            <v>3.65</v>
          </cell>
          <cell r="H925">
            <v>116.81</v>
          </cell>
          <cell r="S925">
            <v>26.741800000000001</v>
          </cell>
          <cell r="V925">
            <v>205.4282</v>
          </cell>
        </row>
        <row r="926">
          <cell r="A926" t="str">
            <v>m1perryville 1-2020-1</v>
          </cell>
          <cell r="G926">
            <v>1.91</v>
          </cell>
          <cell r="H926">
            <v>116.81</v>
          </cell>
          <cell r="S926">
            <v>17.884599999999999</v>
          </cell>
          <cell r="V926">
            <v>101.2734</v>
          </cell>
        </row>
        <row r="927">
          <cell r="A927" t="str">
            <v>m1perryville 1-2020-2</v>
          </cell>
          <cell r="G927">
            <v>4.08</v>
          </cell>
          <cell r="H927">
            <v>105.5</v>
          </cell>
          <cell r="S927">
            <v>32.153799999999997</v>
          </cell>
          <cell r="V927">
            <v>212.38040000000001</v>
          </cell>
        </row>
        <row r="928">
          <cell r="A928" t="str">
            <v>m1perryville 1-2020-3</v>
          </cell>
          <cell r="G928">
            <v>2.09</v>
          </cell>
          <cell r="H928">
            <v>116.81</v>
          </cell>
          <cell r="S928">
            <v>17.884599999999999</v>
          </cell>
          <cell r="V928">
            <v>94.977900000000005</v>
          </cell>
        </row>
        <row r="929">
          <cell r="A929" t="str">
            <v>m1perryville 1-2020-4</v>
          </cell>
          <cell r="G929">
            <v>0.67</v>
          </cell>
          <cell r="H929">
            <v>113.04</v>
          </cell>
          <cell r="S929">
            <v>8.7363</v>
          </cell>
          <cell r="V929">
            <v>31.463999999999999</v>
          </cell>
        </row>
        <row r="930">
          <cell r="A930" t="str">
            <v>m1perryville 1-2020-5</v>
          </cell>
          <cell r="G930">
            <v>1.57</v>
          </cell>
          <cell r="H930">
            <v>116.81</v>
          </cell>
          <cell r="S930">
            <v>9.0274999999999999</v>
          </cell>
          <cell r="V930">
            <v>72.768900000000002</v>
          </cell>
        </row>
        <row r="931">
          <cell r="A931" t="str">
            <v>m1perryville 1-2020-6</v>
          </cell>
          <cell r="G931">
            <v>4.04</v>
          </cell>
          <cell r="H931">
            <v>113.04</v>
          </cell>
          <cell r="S931">
            <v>4.4504999999999999</v>
          </cell>
          <cell r="V931">
            <v>204.6003</v>
          </cell>
        </row>
        <row r="932">
          <cell r="A932" t="str">
            <v>m1perryville 1-2020-7</v>
          </cell>
          <cell r="G932">
            <v>5.71</v>
          </cell>
          <cell r="H932">
            <v>116.81</v>
          </cell>
          <cell r="S932">
            <v>17.884599999999999</v>
          </cell>
          <cell r="V932">
            <v>275.61799999999999</v>
          </cell>
        </row>
        <row r="933">
          <cell r="A933" t="str">
            <v>m1perryville 1-2020-8</v>
          </cell>
          <cell r="G933">
            <v>13.39</v>
          </cell>
          <cell r="H933">
            <v>116.81</v>
          </cell>
          <cell r="S933">
            <v>17.884599999999999</v>
          </cell>
          <cell r="V933">
            <v>640.60630000000003</v>
          </cell>
        </row>
        <row r="934">
          <cell r="A934" t="str">
            <v>m1perryville 1-2020-9</v>
          </cell>
          <cell r="G934">
            <v>0.51</v>
          </cell>
          <cell r="H934">
            <v>113.04</v>
          </cell>
          <cell r="S934">
            <v>8.7363</v>
          </cell>
          <cell r="V934">
            <v>23.878699999999998</v>
          </cell>
        </row>
        <row r="935">
          <cell r="A935" t="str">
            <v>m1perryville 1-2020-10</v>
          </cell>
          <cell r="G935">
            <v>0.35</v>
          </cell>
          <cell r="H935">
            <v>116.81</v>
          </cell>
          <cell r="S935">
            <v>4.5989000000000004</v>
          </cell>
          <cell r="V935">
            <v>17.2376</v>
          </cell>
        </row>
        <row r="936">
          <cell r="A936" t="str">
            <v>m1perryville 1-2020-11</v>
          </cell>
          <cell r="G936">
            <v>2.02</v>
          </cell>
          <cell r="H936">
            <v>113.04</v>
          </cell>
          <cell r="S936">
            <v>17.307700000000001</v>
          </cell>
          <cell r="V936">
            <v>105.2016</v>
          </cell>
        </row>
        <row r="937">
          <cell r="A937" t="str">
            <v>m1perryville 1-2020-12</v>
          </cell>
          <cell r="G937">
            <v>3.31</v>
          </cell>
          <cell r="H937">
            <v>116.81</v>
          </cell>
          <cell r="S937">
            <v>35.5989</v>
          </cell>
          <cell r="V937">
            <v>186.17849999999999</v>
          </cell>
        </row>
        <row r="938">
          <cell r="A938" t="str">
            <v>m1perryville 1-2021-1</v>
          </cell>
          <cell r="G938">
            <v>3.13</v>
          </cell>
          <cell r="H938">
            <v>116.81</v>
          </cell>
          <cell r="S938">
            <v>26.741800000000001</v>
          </cell>
          <cell r="V938">
            <v>165.97750000000002</v>
          </cell>
        </row>
        <row r="939">
          <cell r="A939" t="str">
            <v>m1perryville 1-2021-2</v>
          </cell>
          <cell r="G939">
            <v>3.46</v>
          </cell>
          <cell r="H939">
            <v>105.5</v>
          </cell>
          <cell r="S939">
            <v>32.153799999999997</v>
          </cell>
          <cell r="V939">
            <v>180.9948</v>
          </cell>
        </row>
        <row r="940">
          <cell r="A940" t="str">
            <v>m1perryville 1-2021-3</v>
          </cell>
          <cell r="G940">
            <v>4.87</v>
          </cell>
          <cell r="H940">
            <v>116.81</v>
          </cell>
          <cell r="S940">
            <v>31.170300000000001</v>
          </cell>
          <cell r="V940">
            <v>224.8424</v>
          </cell>
        </row>
        <row r="941">
          <cell r="A941" t="str">
            <v>m1perryville 1-2021-4</v>
          </cell>
          <cell r="G941">
            <v>1.6</v>
          </cell>
          <cell r="H941">
            <v>113.04</v>
          </cell>
          <cell r="S941">
            <v>17.307700000000001</v>
          </cell>
          <cell r="V941">
            <v>74.785799999999995</v>
          </cell>
        </row>
        <row r="942">
          <cell r="A942" t="str">
            <v>m1perryville 1-2021-5</v>
          </cell>
          <cell r="G942">
            <v>0.35</v>
          </cell>
          <cell r="H942">
            <v>116.81</v>
          </cell>
          <cell r="S942">
            <v>4.5989000000000004</v>
          </cell>
          <cell r="V942">
            <v>16.187200000000001</v>
          </cell>
        </row>
        <row r="943">
          <cell r="A943" t="str">
            <v>m1perryville 1-2021-6</v>
          </cell>
          <cell r="G943">
            <v>4.8</v>
          </cell>
          <cell r="H943">
            <v>113.04</v>
          </cell>
          <cell r="S943">
            <v>21.593399999999999</v>
          </cell>
          <cell r="V943">
            <v>221.4641</v>
          </cell>
        </row>
        <row r="944">
          <cell r="A944" t="str">
            <v>m1perryville 1-2021-7</v>
          </cell>
          <cell r="G944">
            <v>8.64</v>
          </cell>
          <cell r="H944">
            <v>116.81</v>
          </cell>
          <cell r="S944">
            <v>22.313199999999998</v>
          </cell>
          <cell r="V944">
            <v>412.40010000000001</v>
          </cell>
        </row>
        <row r="945">
          <cell r="A945" t="str">
            <v>m1perryville 1-2021-8</v>
          </cell>
          <cell r="G945">
            <v>13.56</v>
          </cell>
          <cell r="H945">
            <v>116.81</v>
          </cell>
          <cell r="S945">
            <v>31.170300000000001</v>
          </cell>
          <cell r="V945">
            <v>653.53750000000002</v>
          </cell>
        </row>
        <row r="946">
          <cell r="A946" t="str">
            <v>m1perryville 1-2021-9</v>
          </cell>
          <cell r="G946">
            <v>3.37</v>
          </cell>
          <cell r="H946">
            <v>113.04</v>
          </cell>
          <cell r="S946">
            <v>8.7363</v>
          </cell>
          <cell r="V946">
            <v>163.35599999999999</v>
          </cell>
        </row>
        <row r="947">
          <cell r="A947" t="str">
            <v>m1perryville 1-2021-10</v>
          </cell>
          <cell r="G947">
            <v>1.74</v>
          </cell>
          <cell r="H947">
            <v>116.81</v>
          </cell>
          <cell r="S947">
            <v>0.17030000000000001</v>
          </cell>
          <cell r="V947">
            <v>86.224800000000002</v>
          </cell>
        </row>
        <row r="948">
          <cell r="A948" t="str">
            <v>m1perryville 1-2021-11</v>
          </cell>
          <cell r="G948">
            <v>3.87</v>
          </cell>
          <cell r="H948">
            <v>113.04</v>
          </cell>
          <cell r="S948">
            <v>25.879100000000001</v>
          </cell>
          <cell r="V948">
            <v>200.88210000000001</v>
          </cell>
        </row>
        <row r="949">
          <cell r="A949" t="str">
            <v>m1perryville 1-2021-12</v>
          </cell>
          <cell r="G949">
            <v>1.91</v>
          </cell>
          <cell r="H949">
            <v>116.81</v>
          </cell>
          <cell r="S949">
            <v>31.170300000000001</v>
          </cell>
          <cell r="V949">
            <v>107.8557</v>
          </cell>
        </row>
        <row r="950">
          <cell r="A950" t="str">
            <v>m1perryville 1-2022-1</v>
          </cell>
          <cell r="G950">
            <v>2.2599999999999998</v>
          </cell>
          <cell r="H950">
            <v>116.81</v>
          </cell>
          <cell r="S950">
            <v>22.313199999999998</v>
          </cell>
          <cell r="V950">
            <v>119.89689999999999</v>
          </cell>
        </row>
        <row r="951">
          <cell r="A951" t="str">
            <v>m1perryville 1-2022-2</v>
          </cell>
          <cell r="G951">
            <v>2.98</v>
          </cell>
          <cell r="H951">
            <v>105.5</v>
          </cell>
          <cell r="S951">
            <v>40.153799999999997</v>
          </cell>
          <cell r="V951">
            <v>151.33150000000001</v>
          </cell>
        </row>
        <row r="952">
          <cell r="A952" t="str">
            <v>m1perryville 1-2022-3</v>
          </cell>
          <cell r="G952">
            <v>2.78</v>
          </cell>
          <cell r="H952">
            <v>116.81</v>
          </cell>
          <cell r="S952">
            <v>26.741800000000001</v>
          </cell>
          <cell r="V952">
            <v>126.76990000000001</v>
          </cell>
        </row>
        <row r="953">
          <cell r="A953" t="str">
            <v>m1perryville 1-2022-4</v>
          </cell>
          <cell r="G953">
            <v>1.52</v>
          </cell>
          <cell r="H953">
            <v>113.04</v>
          </cell>
          <cell r="S953">
            <v>8.7363</v>
          </cell>
          <cell r="V953">
            <v>68.018799999999999</v>
          </cell>
        </row>
        <row r="954">
          <cell r="A954" t="str">
            <v>m1perryville 1-2022-5</v>
          </cell>
          <cell r="G954">
            <v>2.09</v>
          </cell>
          <cell r="H954">
            <v>116.81</v>
          </cell>
          <cell r="S954">
            <v>31.170300000000001</v>
          </cell>
          <cell r="V954">
            <v>97.110399999999998</v>
          </cell>
        </row>
        <row r="955">
          <cell r="A955" t="str">
            <v>m1perryville 1-2022-6</v>
          </cell>
          <cell r="G955">
            <v>4.88</v>
          </cell>
          <cell r="H955">
            <v>113.04</v>
          </cell>
          <cell r="S955">
            <v>4.4504999999999999</v>
          </cell>
          <cell r="V955">
            <v>223.8828</v>
          </cell>
        </row>
        <row r="956">
          <cell r="A956" t="str">
            <v>m1perryville 1-2022-7</v>
          </cell>
          <cell r="G956">
            <v>10.43</v>
          </cell>
          <cell r="H956">
            <v>116.81</v>
          </cell>
          <cell r="S956">
            <v>17.884599999999999</v>
          </cell>
          <cell r="V956">
            <v>497.59789999999998</v>
          </cell>
        </row>
        <row r="957">
          <cell r="A957" t="str">
            <v>m1perryville 1-2022-8</v>
          </cell>
          <cell r="G957">
            <v>14.61</v>
          </cell>
          <cell r="H957">
            <v>116.81</v>
          </cell>
          <cell r="S957">
            <v>26.741800000000001</v>
          </cell>
          <cell r="V957">
            <v>706.79740000000004</v>
          </cell>
        </row>
        <row r="958">
          <cell r="A958" t="str">
            <v>m1perryville 1-2022-9</v>
          </cell>
          <cell r="G958">
            <v>1.68</v>
          </cell>
          <cell r="H958">
            <v>113.04</v>
          </cell>
          <cell r="S958">
            <v>8.7363</v>
          </cell>
          <cell r="V958">
            <v>80.408299999999997</v>
          </cell>
        </row>
        <row r="959">
          <cell r="A959" t="str">
            <v>m1perryville 1-2022-10</v>
          </cell>
          <cell r="G959">
            <v>0.35</v>
          </cell>
          <cell r="H959">
            <v>116.81</v>
          </cell>
          <cell r="S959">
            <v>0.17030000000000001</v>
          </cell>
          <cell r="V959">
            <v>17.2575</v>
          </cell>
        </row>
        <row r="960">
          <cell r="A960" t="str">
            <v>m1perryville 1-2022-11</v>
          </cell>
          <cell r="G960">
            <v>3.7</v>
          </cell>
          <cell r="H960">
            <v>113.04</v>
          </cell>
          <cell r="S960">
            <v>25.879100000000001</v>
          </cell>
          <cell r="V960">
            <v>192.6926</v>
          </cell>
        </row>
        <row r="961">
          <cell r="A961" t="str">
            <v>m1perryville 1-2022-12</v>
          </cell>
          <cell r="G961">
            <v>1.39</v>
          </cell>
          <cell r="H961">
            <v>116.81</v>
          </cell>
          <cell r="S961">
            <v>22.313199999999998</v>
          </cell>
          <cell r="V961">
            <v>78.448099999999997</v>
          </cell>
        </row>
        <row r="962">
          <cell r="A962" t="str">
            <v>--</v>
          </cell>
          <cell r="V962">
            <v>0</v>
          </cell>
        </row>
        <row r="963">
          <cell r="A963" t="str">
            <v>--</v>
          </cell>
          <cell r="V963">
            <v>0</v>
          </cell>
        </row>
        <row r="964">
          <cell r="A964" t="str">
            <v>--</v>
          </cell>
          <cell r="V964">
            <v>0</v>
          </cell>
        </row>
        <row r="965">
          <cell r="A965" t="str">
            <v>m2perry DU 2-2003-4</v>
          </cell>
          <cell r="G965">
            <v>3.6</v>
          </cell>
          <cell r="H965">
            <v>36</v>
          </cell>
          <cell r="S965">
            <v>51.593400000000003</v>
          </cell>
          <cell r="V965">
            <v>158.95419999999999</v>
          </cell>
        </row>
        <row r="966">
          <cell r="A966" t="str">
            <v>m2perry DU 2-2003-5</v>
          </cell>
          <cell r="G966">
            <v>3.07</v>
          </cell>
          <cell r="H966">
            <v>37.200000000000003</v>
          </cell>
          <cell r="S966">
            <v>62</v>
          </cell>
          <cell r="V966">
            <v>137.99199999999999</v>
          </cell>
        </row>
        <row r="967">
          <cell r="A967" t="str">
            <v>m2perry DU 2-2003-6</v>
          </cell>
          <cell r="G967">
            <v>6</v>
          </cell>
          <cell r="H967">
            <v>36</v>
          </cell>
          <cell r="S967">
            <v>43.021999999999998</v>
          </cell>
          <cell r="V967">
            <v>280.23970000000003</v>
          </cell>
        </row>
        <row r="968">
          <cell r="A968" t="str">
            <v>m2perry DU 2-2003-7</v>
          </cell>
          <cell r="G968">
            <v>9.07</v>
          </cell>
          <cell r="H968">
            <v>37.200000000000003</v>
          </cell>
          <cell r="S968">
            <v>31.170300000000001</v>
          </cell>
          <cell r="V968">
            <v>458.1542</v>
          </cell>
        </row>
        <row r="969">
          <cell r="A969" t="str">
            <v>m2perry DU 2-2003-8</v>
          </cell>
          <cell r="G969">
            <v>10.29</v>
          </cell>
          <cell r="H969">
            <v>37.200000000000003</v>
          </cell>
          <cell r="S969">
            <v>40.027500000000003</v>
          </cell>
          <cell r="V969">
            <v>545.43410000000006</v>
          </cell>
        </row>
        <row r="970">
          <cell r="A970" t="str">
            <v>m2perry DU 2-2003-9</v>
          </cell>
          <cell r="G970">
            <v>4.8600000000000003</v>
          </cell>
          <cell r="H970">
            <v>36</v>
          </cell>
          <cell r="S970">
            <v>30.1648</v>
          </cell>
          <cell r="V970">
            <v>258.05930000000001</v>
          </cell>
        </row>
        <row r="971">
          <cell r="A971" t="str">
            <v>m2perry DU 2-2003-10</v>
          </cell>
          <cell r="G971">
            <v>1.33</v>
          </cell>
          <cell r="H971">
            <v>37.200000000000003</v>
          </cell>
          <cell r="S971">
            <v>26.741800000000001</v>
          </cell>
          <cell r="V971">
            <v>67.473299999999995</v>
          </cell>
        </row>
        <row r="972">
          <cell r="A972" t="str">
            <v>m2perry DU 2-2003-11</v>
          </cell>
          <cell r="G972">
            <v>3.11</v>
          </cell>
          <cell r="H972">
            <v>36</v>
          </cell>
          <cell r="S972">
            <v>51.593400000000003</v>
          </cell>
          <cell r="V972">
            <v>174.92600000000002</v>
          </cell>
        </row>
        <row r="973">
          <cell r="A973" t="str">
            <v>m2perry DU 2-2003-12</v>
          </cell>
          <cell r="G973">
            <v>2.82</v>
          </cell>
          <cell r="H973">
            <v>37.200000000000003</v>
          </cell>
          <cell r="S973">
            <v>35.5989</v>
          </cell>
          <cell r="V973">
            <v>172.98160000000001</v>
          </cell>
        </row>
        <row r="974">
          <cell r="A974" t="str">
            <v>m2perry DU 2-2004-1</v>
          </cell>
          <cell r="G974">
            <v>2.4900000000000002</v>
          </cell>
          <cell r="H974">
            <v>37.200000000000003</v>
          </cell>
          <cell r="S974">
            <v>31.170300000000001</v>
          </cell>
          <cell r="V974">
            <v>124.4127</v>
          </cell>
        </row>
        <row r="975">
          <cell r="A975" t="str">
            <v>m2perry DU 2-2004-2</v>
          </cell>
          <cell r="G975">
            <v>2.4500000000000002</v>
          </cell>
          <cell r="H975">
            <v>33.6</v>
          </cell>
          <cell r="S975">
            <v>28.1538</v>
          </cell>
          <cell r="V975">
            <v>130.72620000000001</v>
          </cell>
        </row>
        <row r="976">
          <cell r="A976" t="str">
            <v>m2perry DU 2-2004-3</v>
          </cell>
          <cell r="G976">
            <v>1.94</v>
          </cell>
          <cell r="H976">
            <v>37.200000000000003</v>
          </cell>
          <cell r="S976">
            <v>22.313199999999998</v>
          </cell>
          <cell r="V976">
            <v>87.260300000000001</v>
          </cell>
        </row>
        <row r="977">
          <cell r="A977" t="str">
            <v>m2perry DU 2-2004-4</v>
          </cell>
          <cell r="G977">
            <v>0.63</v>
          </cell>
          <cell r="H977">
            <v>36</v>
          </cell>
          <cell r="S977">
            <v>13.022</v>
          </cell>
          <cell r="V977">
            <v>24.610700000000001</v>
          </cell>
        </row>
        <row r="978">
          <cell r="A978" t="str">
            <v>m2perry DU 2-2004-5</v>
          </cell>
          <cell r="G978">
            <v>1.6</v>
          </cell>
          <cell r="H978">
            <v>37.200000000000003</v>
          </cell>
          <cell r="S978">
            <v>22.313199999999998</v>
          </cell>
          <cell r="V978">
            <v>59.9925</v>
          </cell>
        </row>
        <row r="979">
          <cell r="A979" t="str">
            <v>m2perry DU 2-2004-6</v>
          </cell>
          <cell r="G979">
            <v>4.84</v>
          </cell>
          <cell r="H979">
            <v>36</v>
          </cell>
          <cell r="S979">
            <v>34.450600000000001</v>
          </cell>
          <cell r="V979">
            <v>206.72110000000001</v>
          </cell>
        </row>
        <row r="980">
          <cell r="A980" t="str">
            <v>m2perry DU 2-2004-7</v>
          </cell>
          <cell r="G980">
            <v>9.57</v>
          </cell>
          <cell r="H980">
            <v>37.200000000000003</v>
          </cell>
          <cell r="S980">
            <v>44.456000000000003</v>
          </cell>
          <cell r="V980">
            <v>440.65039999999999</v>
          </cell>
        </row>
        <row r="981">
          <cell r="A981" t="str">
            <v>m2perry DU 2-2004-8</v>
          </cell>
          <cell r="G981">
            <v>10.85</v>
          </cell>
          <cell r="H981">
            <v>37.200000000000003</v>
          </cell>
          <cell r="S981">
            <v>35.5989</v>
          </cell>
          <cell r="V981">
            <v>491.94399999999996</v>
          </cell>
        </row>
        <row r="982">
          <cell r="A982" t="str">
            <v>m2perry DU 2-2004-9</v>
          </cell>
          <cell r="G982">
            <v>4.71</v>
          </cell>
          <cell r="H982">
            <v>36</v>
          </cell>
          <cell r="S982">
            <v>30.1648</v>
          </cell>
          <cell r="V982">
            <v>218.45949999999999</v>
          </cell>
        </row>
        <row r="983">
          <cell r="A983" t="str">
            <v>m2perry DU 2-2004-10</v>
          </cell>
          <cell r="G983">
            <v>0.5</v>
          </cell>
          <cell r="H983">
            <v>37.200000000000003</v>
          </cell>
          <cell r="S983">
            <v>4.5989000000000004</v>
          </cell>
          <cell r="V983">
            <v>27.709200000000003</v>
          </cell>
        </row>
        <row r="984">
          <cell r="A984" t="str">
            <v>m2perry DU 2-2004-11</v>
          </cell>
          <cell r="G984">
            <v>4.1500000000000004</v>
          </cell>
          <cell r="H984">
            <v>36</v>
          </cell>
          <cell r="S984">
            <v>43.021999999999998</v>
          </cell>
          <cell r="V984">
            <v>212.95710000000003</v>
          </cell>
        </row>
        <row r="985">
          <cell r="A985" t="str">
            <v>m2perry DU 2-2004-12</v>
          </cell>
          <cell r="G985">
            <v>2.38</v>
          </cell>
          <cell r="H985">
            <v>37.200000000000003</v>
          </cell>
          <cell r="S985">
            <v>17.884599999999999</v>
          </cell>
          <cell r="V985">
            <v>133.9409</v>
          </cell>
        </row>
        <row r="986">
          <cell r="A986" t="str">
            <v>m2perry DU 2-2005-1</v>
          </cell>
          <cell r="G986">
            <v>2.82</v>
          </cell>
          <cell r="H986">
            <v>37.200000000000003</v>
          </cell>
          <cell r="S986">
            <v>40.027500000000003</v>
          </cell>
          <cell r="V986">
            <v>130.2148</v>
          </cell>
        </row>
        <row r="987">
          <cell r="A987" t="str">
            <v>m2perry DU 2-2005-2</v>
          </cell>
          <cell r="G987">
            <v>2.5</v>
          </cell>
          <cell r="H987">
            <v>33.6</v>
          </cell>
          <cell r="S987">
            <v>32.153799999999997</v>
          </cell>
          <cell r="V987">
            <v>116.5474</v>
          </cell>
        </row>
        <row r="988">
          <cell r="A988" t="str">
            <v>m2perry DU 2-2005-3</v>
          </cell>
          <cell r="G988">
            <v>2.27</v>
          </cell>
          <cell r="H988">
            <v>37.200000000000003</v>
          </cell>
          <cell r="S988">
            <v>31.170300000000001</v>
          </cell>
          <cell r="V988">
            <v>90.074700000000007</v>
          </cell>
        </row>
        <row r="989">
          <cell r="A989" t="str">
            <v>m2perry DU 2-2005-4</v>
          </cell>
          <cell r="G989">
            <v>0.35</v>
          </cell>
          <cell r="H989">
            <v>36</v>
          </cell>
          <cell r="S989">
            <v>4.4504999999999999</v>
          </cell>
          <cell r="V989">
            <v>11.192400000000001</v>
          </cell>
        </row>
        <row r="990">
          <cell r="A990" t="str">
            <v>m2perry DU 2-2005-5</v>
          </cell>
          <cell r="G990">
            <v>1.87</v>
          </cell>
          <cell r="H990">
            <v>37.200000000000003</v>
          </cell>
          <cell r="S990">
            <v>22.313199999999998</v>
          </cell>
          <cell r="V990">
            <v>69.22</v>
          </cell>
        </row>
        <row r="991">
          <cell r="A991" t="str">
            <v>m2perry DU 2-2005-6</v>
          </cell>
          <cell r="G991">
            <v>5.3</v>
          </cell>
          <cell r="H991">
            <v>36</v>
          </cell>
          <cell r="S991">
            <v>25.879100000000001</v>
          </cell>
          <cell r="V991">
            <v>214.9812</v>
          </cell>
        </row>
        <row r="992">
          <cell r="A992" t="str">
            <v>m2perry DU 2-2005-7</v>
          </cell>
          <cell r="G992">
            <v>8.61</v>
          </cell>
          <cell r="H992">
            <v>37.200000000000003</v>
          </cell>
          <cell r="S992">
            <v>40.027500000000003</v>
          </cell>
          <cell r="V992">
            <v>359.96629999999999</v>
          </cell>
        </row>
        <row r="993">
          <cell r="A993" t="str">
            <v>m2perry DU 2-2005-8</v>
          </cell>
          <cell r="G993">
            <v>11.18</v>
          </cell>
          <cell r="H993">
            <v>37.200000000000003</v>
          </cell>
          <cell r="S993">
            <v>31.170300000000001</v>
          </cell>
          <cell r="V993">
            <v>469.68459999999999</v>
          </cell>
        </row>
        <row r="994">
          <cell r="A994" t="str">
            <v>m2perry DU 2-2005-9</v>
          </cell>
          <cell r="G994">
            <v>4.55</v>
          </cell>
          <cell r="H994">
            <v>36</v>
          </cell>
          <cell r="S994">
            <v>30.1648</v>
          </cell>
          <cell r="V994">
            <v>193.399</v>
          </cell>
        </row>
        <row r="995">
          <cell r="A995" t="str">
            <v>m2perry DU 2-2005-10</v>
          </cell>
          <cell r="G995">
            <v>0.61</v>
          </cell>
          <cell r="H995">
            <v>37.200000000000003</v>
          </cell>
          <cell r="S995">
            <v>13.456</v>
          </cell>
          <cell r="V995">
            <v>23.800999999999998</v>
          </cell>
        </row>
        <row r="996">
          <cell r="A996" t="str">
            <v>m2perry DU 2-2005-11</v>
          </cell>
          <cell r="G996">
            <v>2.52</v>
          </cell>
          <cell r="H996">
            <v>36</v>
          </cell>
          <cell r="S996">
            <v>21.593399999999999</v>
          </cell>
          <cell r="V996">
            <v>119.95059999999999</v>
          </cell>
        </row>
        <row r="997">
          <cell r="A997" t="str">
            <v>m2perry DU 2-2005-12</v>
          </cell>
          <cell r="G997">
            <v>3.04</v>
          </cell>
          <cell r="H997">
            <v>37.200000000000003</v>
          </cell>
          <cell r="S997">
            <v>31.170300000000001</v>
          </cell>
          <cell r="V997">
            <v>146.03700000000001</v>
          </cell>
        </row>
        <row r="998">
          <cell r="A998" t="str">
            <v>m2perry DU 2-2006-1</v>
          </cell>
          <cell r="G998">
            <v>3.94</v>
          </cell>
          <cell r="H998">
            <v>37.200000000000003</v>
          </cell>
          <cell r="S998">
            <v>44.456000000000003</v>
          </cell>
          <cell r="V998">
            <v>169.34059999999999</v>
          </cell>
        </row>
        <row r="999">
          <cell r="A999" t="str">
            <v>m2perry DU 2-2006-2</v>
          </cell>
          <cell r="G999">
            <v>3.45</v>
          </cell>
          <cell r="H999">
            <v>33.6</v>
          </cell>
          <cell r="S999">
            <v>40.153799999999997</v>
          </cell>
          <cell r="V999">
            <v>146.51300000000001</v>
          </cell>
        </row>
        <row r="1000">
          <cell r="A1000" t="str">
            <v>m2perry DU 2-2006-3</v>
          </cell>
          <cell r="G1000">
            <v>3.05</v>
          </cell>
          <cell r="H1000">
            <v>37.200000000000003</v>
          </cell>
          <cell r="S1000">
            <v>31.170300000000001</v>
          </cell>
          <cell r="V1000">
            <v>108.38050000000001</v>
          </cell>
        </row>
        <row r="1001">
          <cell r="A1001" t="str">
            <v>m2perry DU 2-2006-4</v>
          </cell>
          <cell r="G1001">
            <v>1.88</v>
          </cell>
          <cell r="H1001">
            <v>36</v>
          </cell>
          <cell r="S1001">
            <v>30.1648</v>
          </cell>
          <cell r="V1001">
            <v>70.894600000000011</v>
          </cell>
        </row>
        <row r="1002">
          <cell r="A1002" t="str">
            <v>m2perry DU 2-2006-5</v>
          </cell>
          <cell r="G1002">
            <v>2.1</v>
          </cell>
          <cell r="H1002">
            <v>37.200000000000003</v>
          </cell>
          <cell r="S1002">
            <v>22.313199999999998</v>
          </cell>
          <cell r="V1002">
            <v>74.304600000000008</v>
          </cell>
        </row>
        <row r="1003">
          <cell r="A1003" t="str">
            <v>m2perry DU 2-2006-6</v>
          </cell>
          <cell r="G1003">
            <v>7.23</v>
          </cell>
          <cell r="H1003">
            <v>36</v>
          </cell>
          <cell r="S1003">
            <v>34.450600000000001</v>
          </cell>
          <cell r="V1003">
            <v>295.9982</v>
          </cell>
        </row>
        <row r="1004">
          <cell r="A1004" t="str">
            <v>m2perry DU 2-2006-7</v>
          </cell>
          <cell r="G1004">
            <v>11.83</v>
          </cell>
          <cell r="H1004">
            <v>37.200000000000003</v>
          </cell>
          <cell r="S1004">
            <v>40.027500000000003</v>
          </cell>
          <cell r="V1004">
            <v>456.84119999999996</v>
          </cell>
        </row>
        <row r="1005">
          <cell r="A1005" t="str">
            <v>m2perry DU 2-2006-8</v>
          </cell>
          <cell r="G1005">
            <v>12.08</v>
          </cell>
          <cell r="H1005">
            <v>37.200000000000003</v>
          </cell>
          <cell r="S1005">
            <v>35.5989</v>
          </cell>
          <cell r="V1005">
            <v>508.77679999999998</v>
          </cell>
        </row>
        <row r="1006">
          <cell r="A1006" t="str">
            <v>m2perry DU 2-2006-9</v>
          </cell>
          <cell r="G1006">
            <v>5.46</v>
          </cell>
          <cell r="H1006">
            <v>36</v>
          </cell>
          <cell r="S1006">
            <v>34.450600000000001</v>
          </cell>
          <cell r="V1006">
            <v>219.3416</v>
          </cell>
        </row>
        <row r="1007">
          <cell r="A1007" t="str">
            <v>m2perry DU 2-2006-10</v>
          </cell>
          <cell r="G1007">
            <v>1.44</v>
          </cell>
          <cell r="H1007">
            <v>37.200000000000003</v>
          </cell>
          <cell r="S1007">
            <v>9.0274999999999999</v>
          </cell>
          <cell r="V1007">
            <v>56.459099999999999</v>
          </cell>
        </row>
        <row r="1008">
          <cell r="A1008" t="str">
            <v>m2perry DU 2-2006-11</v>
          </cell>
          <cell r="G1008">
            <v>5.31</v>
          </cell>
          <cell r="H1008">
            <v>36</v>
          </cell>
          <cell r="S1008">
            <v>38.7363</v>
          </cell>
          <cell r="V1008">
            <v>236.1379</v>
          </cell>
        </row>
        <row r="1009">
          <cell r="A1009" t="str">
            <v>m2perry DU 2-2006-12</v>
          </cell>
          <cell r="G1009">
            <v>3.06</v>
          </cell>
          <cell r="H1009">
            <v>37.200000000000003</v>
          </cell>
          <cell r="S1009">
            <v>26.741800000000001</v>
          </cell>
          <cell r="V1009">
            <v>137.33799999999999</v>
          </cell>
        </row>
        <row r="1010">
          <cell r="A1010" t="str">
            <v>m2perry DU 2-2007-1</v>
          </cell>
          <cell r="G1010">
            <v>5.01</v>
          </cell>
          <cell r="H1010">
            <v>37.200000000000003</v>
          </cell>
          <cell r="S1010">
            <v>40.027500000000003</v>
          </cell>
          <cell r="V1010">
            <v>207.64100000000002</v>
          </cell>
        </row>
        <row r="1011">
          <cell r="A1011" t="str">
            <v>m2perry DU 2-2007-2</v>
          </cell>
          <cell r="G1011">
            <v>4.47</v>
          </cell>
          <cell r="H1011">
            <v>33.6</v>
          </cell>
          <cell r="S1011">
            <v>44.153799999999997</v>
          </cell>
          <cell r="V1011">
            <v>184.42519999999999</v>
          </cell>
        </row>
        <row r="1012">
          <cell r="A1012" t="str">
            <v>m2perry DU 2-2007-3</v>
          </cell>
          <cell r="G1012">
            <v>3.21</v>
          </cell>
          <cell r="H1012">
            <v>37.200000000000003</v>
          </cell>
          <cell r="S1012">
            <v>31.170300000000001</v>
          </cell>
          <cell r="V1012">
            <v>119.12010000000001</v>
          </cell>
        </row>
        <row r="1013">
          <cell r="A1013" t="str">
            <v>m2perry DU 2-2007-4</v>
          </cell>
          <cell r="G1013">
            <v>2.57</v>
          </cell>
          <cell r="H1013">
            <v>36</v>
          </cell>
          <cell r="S1013">
            <v>38.7363</v>
          </cell>
          <cell r="V1013">
            <v>92.629400000000004</v>
          </cell>
        </row>
        <row r="1014">
          <cell r="A1014" t="str">
            <v>m2perry DU 2-2007-5</v>
          </cell>
          <cell r="G1014">
            <v>5.44</v>
          </cell>
          <cell r="H1014">
            <v>37.200000000000003</v>
          </cell>
          <cell r="S1014">
            <v>44.456000000000003</v>
          </cell>
          <cell r="V1014">
            <v>182.7936</v>
          </cell>
        </row>
        <row r="1015">
          <cell r="A1015" t="str">
            <v>m2perry DU 2-2007-6</v>
          </cell>
          <cell r="G1015">
            <v>6.96</v>
          </cell>
          <cell r="H1015">
            <v>36</v>
          </cell>
          <cell r="S1015">
            <v>38.7363</v>
          </cell>
          <cell r="V1015">
            <v>259.8143</v>
          </cell>
        </row>
        <row r="1016">
          <cell r="A1016" t="str">
            <v>m2perry DU 2-2007-7</v>
          </cell>
          <cell r="G1016">
            <v>12.66</v>
          </cell>
          <cell r="H1016">
            <v>37.200000000000003</v>
          </cell>
          <cell r="S1016">
            <v>44.456000000000003</v>
          </cell>
          <cell r="V1016">
            <v>465.1771</v>
          </cell>
        </row>
        <row r="1017">
          <cell r="A1017" t="str">
            <v>m2perry DU 2-2007-8</v>
          </cell>
          <cell r="G1017">
            <v>13.44</v>
          </cell>
          <cell r="H1017">
            <v>37.200000000000003</v>
          </cell>
          <cell r="S1017">
            <v>31.170300000000001</v>
          </cell>
          <cell r="V1017">
            <v>528.78510000000006</v>
          </cell>
        </row>
        <row r="1018">
          <cell r="A1018" t="str">
            <v>m2perry DU 2-2007-9</v>
          </cell>
          <cell r="G1018">
            <v>6.27</v>
          </cell>
          <cell r="H1018">
            <v>36</v>
          </cell>
          <cell r="S1018">
            <v>17.307700000000001</v>
          </cell>
          <cell r="V1018">
            <v>237.04040000000001</v>
          </cell>
        </row>
        <row r="1019">
          <cell r="A1019" t="str">
            <v>m2perry DU 2-2007-10</v>
          </cell>
          <cell r="G1019">
            <v>5.13</v>
          </cell>
          <cell r="H1019">
            <v>37.200000000000003</v>
          </cell>
          <cell r="S1019">
            <v>35.5989</v>
          </cell>
          <cell r="V1019">
            <v>200.45249999999999</v>
          </cell>
        </row>
        <row r="1020">
          <cell r="A1020" t="str">
            <v>m2perry DU 2-2007-11</v>
          </cell>
          <cell r="G1020">
            <v>5.58</v>
          </cell>
          <cell r="H1020">
            <v>36</v>
          </cell>
          <cell r="S1020">
            <v>51.593400000000003</v>
          </cell>
          <cell r="V1020">
            <v>231.8356</v>
          </cell>
        </row>
        <row r="1021">
          <cell r="A1021" t="str">
            <v>m2perry DU 2-2007-12</v>
          </cell>
          <cell r="G1021">
            <v>4.04</v>
          </cell>
          <cell r="H1021">
            <v>37.200000000000003</v>
          </cell>
          <cell r="S1021">
            <v>40.027500000000003</v>
          </cell>
          <cell r="V1021">
            <v>169.0676</v>
          </cell>
        </row>
        <row r="1022">
          <cell r="A1022" t="str">
            <v>m2perry DU 2-2008-1</v>
          </cell>
          <cell r="G1022">
            <v>5.76</v>
          </cell>
          <cell r="H1022">
            <v>37.200000000000003</v>
          </cell>
          <cell r="S1022">
            <v>44.456000000000003</v>
          </cell>
          <cell r="V1022">
            <v>233.7336</v>
          </cell>
        </row>
        <row r="1023">
          <cell r="A1023" t="str">
            <v>m2perry DU 2-2008-2</v>
          </cell>
          <cell r="G1023">
            <v>4.1500000000000004</v>
          </cell>
          <cell r="H1023">
            <v>33.6</v>
          </cell>
          <cell r="S1023">
            <v>36.153799999999997</v>
          </cell>
          <cell r="V1023">
            <v>182.22370000000001</v>
          </cell>
        </row>
        <row r="1024">
          <cell r="A1024" t="str">
            <v>m2perry DU 2-2008-3</v>
          </cell>
          <cell r="G1024">
            <v>4.4800000000000004</v>
          </cell>
          <cell r="H1024">
            <v>37.200000000000003</v>
          </cell>
          <cell r="S1024">
            <v>35.5989</v>
          </cell>
          <cell r="V1024">
            <v>173.4837</v>
          </cell>
        </row>
        <row r="1025">
          <cell r="A1025" t="str">
            <v>m2perry DU 2-2008-4</v>
          </cell>
          <cell r="G1025">
            <v>1.45</v>
          </cell>
          <cell r="H1025">
            <v>36</v>
          </cell>
          <cell r="S1025">
            <v>25.879100000000001</v>
          </cell>
          <cell r="V1025">
            <v>52.5062</v>
          </cell>
        </row>
        <row r="1026">
          <cell r="A1026" t="str">
            <v>m2perry DU 2-2008-5</v>
          </cell>
          <cell r="G1026">
            <v>4.0999999999999996</v>
          </cell>
          <cell r="H1026">
            <v>37.200000000000003</v>
          </cell>
          <cell r="S1026">
            <v>44.456000000000003</v>
          </cell>
          <cell r="V1026">
            <v>147.38010000000003</v>
          </cell>
        </row>
        <row r="1027">
          <cell r="A1027" t="str">
            <v>m2perry DU 2-2008-6</v>
          </cell>
          <cell r="G1027">
            <v>7.39</v>
          </cell>
          <cell r="H1027">
            <v>36</v>
          </cell>
          <cell r="S1027">
            <v>30.1648</v>
          </cell>
          <cell r="V1027">
            <v>290.94579999999996</v>
          </cell>
        </row>
        <row r="1028">
          <cell r="A1028" t="str">
            <v>m2perry DU 2-2008-7</v>
          </cell>
          <cell r="G1028">
            <v>13.22</v>
          </cell>
          <cell r="H1028">
            <v>37.200000000000003</v>
          </cell>
          <cell r="S1028">
            <v>35.5989</v>
          </cell>
          <cell r="V1028">
            <v>479.18880000000001</v>
          </cell>
        </row>
        <row r="1029">
          <cell r="A1029" t="str">
            <v>m2perry DU 2-2008-8</v>
          </cell>
          <cell r="G1029">
            <v>13.94</v>
          </cell>
          <cell r="H1029">
            <v>37.200000000000003</v>
          </cell>
          <cell r="S1029">
            <v>31.170300000000001</v>
          </cell>
          <cell r="V1029">
            <v>535.64679999999998</v>
          </cell>
        </row>
        <row r="1030">
          <cell r="A1030" t="str">
            <v>m2perry DU 2-2008-9</v>
          </cell>
          <cell r="G1030">
            <v>7.64</v>
          </cell>
          <cell r="H1030">
            <v>36</v>
          </cell>
          <cell r="S1030">
            <v>30.1648</v>
          </cell>
          <cell r="V1030">
            <v>288.00579999999997</v>
          </cell>
        </row>
        <row r="1031">
          <cell r="A1031" t="str">
            <v>m2perry DU 2-2008-10</v>
          </cell>
          <cell r="G1031">
            <v>2.99</v>
          </cell>
          <cell r="H1031">
            <v>37.200000000000003</v>
          </cell>
          <cell r="S1031">
            <v>13.456</v>
          </cell>
          <cell r="V1031">
            <v>117.8935</v>
          </cell>
        </row>
        <row r="1032">
          <cell r="A1032" t="str">
            <v>m2perry DU 2-2008-11</v>
          </cell>
          <cell r="G1032">
            <v>7.41</v>
          </cell>
          <cell r="H1032">
            <v>36</v>
          </cell>
          <cell r="S1032">
            <v>55.879100000000001</v>
          </cell>
          <cell r="V1032">
            <v>328.98089999999996</v>
          </cell>
        </row>
        <row r="1033">
          <cell r="A1033" t="str">
            <v>m2perry DU 2-2008-12</v>
          </cell>
          <cell r="G1033">
            <v>6.2</v>
          </cell>
          <cell r="H1033">
            <v>37.200000000000003</v>
          </cell>
          <cell r="S1033">
            <v>44.456000000000003</v>
          </cell>
          <cell r="V1033">
            <v>274.27730000000003</v>
          </cell>
        </row>
        <row r="1034">
          <cell r="A1034" t="str">
            <v>m2perry DU 2-2009-1</v>
          </cell>
          <cell r="G1034">
            <v>5.66</v>
          </cell>
          <cell r="H1034">
            <v>37.200000000000003</v>
          </cell>
          <cell r="S1034">
            <v>48.884599999999999</v>
          </cell>
          <cell r="V1034">
            <v>227.28190000000001</v>
          </cell>
        </row>
        <row r="1035">
          <cell r="A1035" t="str">
            <v>m2perry DU 2-2009-2</v>
          </cell>
          <cell r="G1035">
            <v>5</v>
          </cell>
          <cell r="H1035">
            <v>33.6</v>
          </cell>
          <cell r="S1035">
            <v>40.153799999999997</v>
          </cell>
          <cell r="V1035">
            <v>222.89400000000001</v>
          </cell>
        </row>
        <row r="1036">
          <cell r="A1036" t="str">
            <v>m2perry DU 2-2009-3</v>
          </cell>
          <cell r="G1036">
            <v>6.86</v>
          </cell>
          <cell r="H1036">
            <v>37.200000000000003</v>
          </cell>
          <cell r="S1036">
            <v>48.884599999999999</v>
          </cell>
          <cell r="V1036">
            <v>275.19569999999999</v>
          </cell>
        </row>
        <row r="1037">
          <cell r="A1037" t="str">
            <v>m2perry DU 2-2009-4</v>
          </cell>
          <cell r="G1037">
            <v>3.2</v>
          </cell>
          <cell r="H1037">
            <v>36</v>
          </cell>
          <cell r="S1037">
            <v>30.1648</v>
          </cell>
          <cell r="V1037">
            <v>113.82389999999999</v>
          </cell>
        </row>
        <row r="1038">
          <cell r="A1038" t="str">
            <v>m2perry DU 2-2009-5</v>
          </cell>
          <cell r="G1038">
            <v>5.33</v>
          </cell>
          <cell r="H1038">
            <v>37.200000000000003</v>
          </cell>
          <cell r="S1038">
            <v>57.741799999999998</v>
          </cell>
          <cell r="V1038">
            <v>191.4408</v>
          </cell>
        </row>
        <row r="1039">
          <cell r="A1039" t="str">
            <v>m2perry DU 2-2009-6</v>
          </cell>
          <cell r="G1039">
            <v>10.6</v>
          </cell>
          <cell r="H1039">
            <v>36</v>
          </cell>
          <cell r="S1039">
            <v>43.021999999999998</v>
          </cell>
          <cell r="V1039">
            <v>392.43099999999998</v>
          </cell>
        </row>
        <row r="1040">
          <cell r="A1040" t="str">
            <v>m2perry DU 2-2009-7</v>
          </cell>
          <cell r="G1040">
            <v>14.83</v>
          </cell>
          <cell r="H1040">
            <v>37.200000000000003</v>
          </cell>
          <cell r="S1040">
            <v>35.5989</v>
          </cell>
          <cell r="V1040">
            <v>575.6146</v>
          </cell>
        </row>
        <row r="1041">
          <cell r="A1041" t="str">
            <v>m2perry DU 2-2009-8</v>
          </cell>
          <cell r="G1041">
            <v>15.69</v>
          </cell>
          <cell r="H1041">
            <v>37.200000000000003</v>
          </cell>
          <cell r="S1041">
            <v>26.741800000000001</v>
          </cell>
          <cell r="V1041">
            <v>616.03459999999995</v>
          </cell>
        </row>
        <row r="1042">
          <cell r="A1042" t="str">
            <v>m2perry DU 2-2009-9</v>
          </cell>
          <cell r="G1042">
            <v>6.75</v>
          </cell>
          <cell r="H1042">
            <v>36</v>
          </cell>
          <cell r="S1042">
            <v>21.593399999999999</v>
          </cell>
          <cell r="V1042">
            <v>262.39119999999997</v>
          </cell>
        </row>
        <row r="1043">
          <cell r="A1043" t="str">
            <v>m2perry DU 2-2009-10</v>
          </cell>
          <cell r="G1043">
            <v>3.74</v>
          </cell>
          <cell r="H1043">
            <v>37.200000000000003</v>
          </cell>
          <cell r="S1043">
            <v>22.313199999999998</v>
          </cell>
          <cell r="V1043">
            <v>154.75949999999997</v>
          </cell>
        </row>
        <row r="1044">
          <cell r="A1044" t="str">
            <v>m2perry DU 2-2009-11</v>
          </cell>
          <cell r="G1044">
            <v>8.16</v>
          </cell>
          <cell r="H1044">
            <v>36</v>
          </cell>
          <cell r="S1044">
            <v>43.021999999999998</v>
          </cell>
          <cell r="V1044">
            <v>365.98989999999998</v>
          </cell>
        </row>
        <row r="1045">
          <cell r="A1045" t="str">
            <v>m2perry DU 2-2009-12</v>
          </cell>
          <cell r="G1045">
            <v>6.59</v>
          </cell>
          <cell r="H1045">
            <v>37.200000000000003</v>
          </cell>
          <cell r="S1045">
            <v>71.027500000000003</v>
          </cell>
          <cell r="V1045">
            <v>296.45240000000001</v>
          </cell>
        </row>
        <row r="1046">
          <cell r="A1046" t="str">
            <v>m2perry DU 2-2010-1</v>
          </cell>
          <cell r="G1046">
            <v>7.86</v>
          </cell>
          <cell r="H1046">
            <v>37.200000000000003</v>
          </cell>
          <cell r="S1046">
            <v>57.741799999999998</v>
          </cell>
          <cell r="V1046">
            <v>336.18959999999998</v>
          </cell>
        </row>
        <row r="1047">
          <cell r="A1047" t="str">
            <v>m2perry DU 2-2010-2</v>
          </cell>
          <cell r="G1047">
            <v>6.9</v>
          </cell>
          <cell r="H1047">
            <v>33.6</v>
          </cell>
          <cell r="S1047">
            <v>44.153799999999997</v>
          </cell>
          <cell r="V1047">
            <v>310.46299999999997</v>
          </cell>
        </row>
        <row r="1048">
          <cell r="A1048" t="str">
            <v>m2perry DU 2-2010-3</v>
          </cell>
          <cell r="G1048">
            <v>6.25</v>
          </cell>
          <cell r="H1048">
            <v>37.200000000000003</v>
          </cell>
          <cell r="S1048">
            <v>40.027500000000003</v>
          </cell>
          <cell r="V1048">
            <v>251.90219999999999</v>
          </cell>
        </row>
        <row r="1049">
          <cell r="A1049" t="str">
            <v>m2perry DU 2-2010-4</v>
          </cell>
          <cell r="G1049">
            <v>4.05</v>
          </cell>
          <cell r="H1049">
            <v>36</v>
          </cell>
          <cell r="S1049">
            <v>43.021999999999998</v>
          </cell>
          <cell r="V1049">
            <v>150.52680000000001</v>
          </cell>
        </row>
        <row r="1050">
          <cell r="A1050" t="str">
            <v>m2perry DU 2-2010-5</v>
          </cell>
          <cell r="G1050">
            <v>8.1300000000000008</v>
          </cell>
          <cell r="H1050">
            <v>37.200000000000003</v>
          </cell>
          <cell r="S1050">
            <v>40.027500000000003</v>
          </cell>
          <cell r="V1050">
            <v>291.18530000000004</v>
          </cell>
        </row>
        <row r="1051">
          <cell r="A1051" t="str">
            <v>m2perry DU 2-2010-6</v>
          </cell>
          <cell r="G1051">
            <v>11.18</v>
          </cell>
          <cell r="H1051">
            <v>36</v>
          </cell>
          <cell r="S1051">
            <v>25.879100000000001</v>
          </cell>
          <cell r="V1051">
            <v>442.6952</v>
          </cell>
        </row>
        <row r="1052">
          <cell r="A1052" t="str">
            <v>m2perry DU 2-2010-7</v>
          </cell>
          <cell r="G1052">
            <v>14.85</v>
          </cell>
          <cell r="H1052">
            <v>37.200000000000003</v>
          </cell>
          <cell r="S1052">
            <v>40.027500000000003</v>
          </cell>
          <cell r="V1052">
            <v>575.15780000000007</v>
          </cell>
        </row>
        <row r="1053">
          <cell r="A1053" t="str">
            <v>m2perry DU 2-2010-8</v>
          </cell>
          <cell r="G1053">
            <v>16.38</v>
          </cell>
          <cell r="H1053">
            <v>37.200000000000003</v>
          </cell>
          <cell r="S1053">
            <v>26.741800000000001</v>
          </cell>
          <cell r="V1053">
            <v>658.05160000000001</v>
          </cell>
        </row>
        <row r="1054">
          <cell r="A1054" t="str">
            <v>m2perry DU 2-2010-9</v>
          </cell>
          <cell r="G1054">
            <v>9.48</v>
          </cell>
          <cell r="H1054">
            <v>36</v>
          </cell>
          <cell r="S1054">
            <v>30.1648</v>
          </cell>
          <cell r="V1054">
            <v>376.03390000000002</v>
          </cell>
        </row>
        <row r="1055">
          <cell r="A1055" t="str">
            <v>m2perry DU 2-2010-10</v>
          </cell>
          <cell r="G1055">
            <v>6.03</v>
          </cell>
          <cell r="H1055">
            <v>37.200000000000003</v>
          </cell>
          <cell r="S1055">
            <v>53.313200000000002</v>
          </cell>
          <cell r="V1055">
            <v>242.0239</v>
          </cell>
        </row>
        <row r="1056">
          <cell r="A1056" t="str">
            <v>m2perry DU 2-2010-11</v>
          </cell>
          <cell r="G1056">
            <v>7.93</v>
          </cell>
          <cell r="H1056">
            <v>36</v>
          </cell>
          <cell r="S1056">
            <v>47.307699999999997</v>
          </cell>
          <cell r="V1056">
            <v>350.726</v>
          </cell>
        </row>
        <row r="1057">
          <cell r="A1057" t="str">
            <v>m2perry DU 2-2010-12</v>
          </cell>
          <cell r="G1057">
            <v>7.83</v>
          </cell>
          <cell r="H1057">
            <v>37.200000000000003</v>
          </cell>
          <cell r="S1057">
            <v>57.741799999999998</v>
          </cell>
          <cell r="V1057">
            <v>351.14960000000002</v>
          </cell>
        </row>
        <row r="1058">
          <cell r="A1058" t="str">
            <v>m2perry DU 2-2011-1</v>
          </cell>
          <cell r="G1058">
            <v>7.86</v>
          </cell>
          <cell r="H1058">
            <v>37.200000000000003</v>
          </cell>
          <cell r="S1058">
            <v>62.170299999999997</v>
          </cell>
          <cell r="V1058">
            <v>336.93979999999999</v>
          </cell>
        </row>
        <row r="1059">
          <cell r="A1059" t="str">
            <v>m2perry DU 2-2011-2</v>
          </cell>
          <cell r="G1059">
            <v>6.55</v>
          </cell>
          <cell r="H1059">
            <v>33.6</v>
          </cell>
          <cell r="S1059">
            <v>48.153799999999997</v>
          </cell>
          <cell r="V1059">
            <v>284.10679999999996</v>
          </cell>
        </row>
        <row r="1060">
          <cell r="A1060" t="str">
            <v>m2perry DU 2-2011-3</v>
          </cell>
          <cell r="G1060">
            <v>6.75</v>
          </cell>
          <cell r="H1060">
            <v>37.200000000000003</v>
          </cell>
          <cell r="S1060">
            <v>53.313200000000002</v>
          </cell>
          <cell r="V1060">
            <v>284.53769999999997</v>
          </cell>
        </row>
        <row r="1061">
          <cell r="A1061" t="str">
            <v>m2perry DU 2-2011-4</v>
          </cell>
          <cell r="G1061">
            <v>4.46</v>
          </cell>
          <cell r="H1061">
            <v>36</v>
          </cell>
          <cell r="S1061">
            <v>30.1648</v>
          </cell>
          <cell r="V1061">
            <v>163.83619999999999</v>
          </cell>
        </row>
        <row r="1062">
          <cell r="A1062" t="str">
            <v>m2perry DU 2-2011-5</v>
          </cell>
          <cell r="G1062">
            <v>8.9600000000000009</v>
          </cell>
          <cell r="H1062">
            <v>37.200000000000003</v>
          </cell>
          <cell r="S1062">
            <v>40.027500000000003</v>
          </cell>
          <cell r="V1062">
            <v>328.89689999999996</v>
          </cell>
        </row>
        <row r="1063">
          <cell r="A1063" t="str">
            <v>m2perry DU 2-2011-6</v>
          </cell>
          <cell r="G1063">
            <v>11.36</v>
          </cell>
          <cell r="H1063">
            <v>36</v>
          </cell>
          <cell r="S1063">
            <v>51.593400000000003</v>
          </cell>
          <cell r="V1063">
            <v>442.51960000000003</v>
          </cell>
        </row>
        <row r="1064">
          <cell r="A1064" t="str">
            <v>m2perry DU 2-2011-7</v>
          </cell>
          <cell r="G1064">
            <v>16.22</v>
          </cell>
          <cell r="H1064">
            <v>37.200000000000003</v>
          </cell>
          <cell r="S1064">
            <v>35.5989</v>
          </cell>
          <cell r="V1064">
            <v>630.02779999999996</v>
          </cell>
        </row>
        <row r="1065">
          <cell r="A1065" t="str">
            <v>m2perry DU 2-2011-8</v>
          </cell>
          <cell r="G1065">
            <v>16.77</v>
          </cell>
          <cell r="H1065">
            <v>37.200000000000003</v>
          </cell>
          <cell r="S1065">
            <v>31.170300000000001</v>
          </cell>
          <cell r="V1065">
            <v>678.52500000000009</v>
          </cell>
        </row>
        <row r="1066">
          <cell r="A1066" t="str">
            <v>m2perry DU 2-2011-9</v>
          </cell>
          <cell r="G1066">
            <v>9.42</v>
          </cell>
          <cell r="H1066">
            <v>36</v>
          </cell>
          <cell r="S1066">
            <v>38.7363</v>
          </cell>
          <cell r="V1066">
            <v>370.75190000000003</v>
          </cell>
        </row>
        <row r="1067">
          <cell r="A1067" t="str">
            <v>m2perry DU 2-2011-10</v>
          </cell>
          <cell r="G1067">
            <v>6.37</v>
          </cell>
          <cell r="H1067">
            <v>37.200000000000003</v>
          </cell>
          <cell r="S1067">
            <v>44.456000000000003</v>
          </cell>
          <cell r="V1067">
            <v>268.88589999999999</v>
          </cell>
        </row>
        <row r="1068">
          <cell r="A1068" t="str">
            <v>m2perry DU 2-2011-11</v>
          </cell>
          <cell r="G1068">
            <v>7.55</v>
          </cell>
          <cell r="H1068">
            <v>36</v>
          </cell>
          <cell r="S1068">
            <v>51.593400000000003</v>
          </cell>
          <cell r="V1068">
            <v>344.5634</v>
          </cell>
        </row>
        <row r="1069">
          <cell r="A1069" t="str">
            <v>m2perry DU 2-2011-12</v>
          </cell>
          <cell r="G1069">
            <v>7.09</v>
          </cell>
          <cell r="H1069">
            <v>37.200000000000003</v>
          </cell>
          <cell r="S1069">
            <v>48.884599999999999</v>
          </cell>
          <cell r="V1069">
            <v>321.64730000000003</v>
          </cell>
        </row>
        <row r="1070">
          <cell r="A1070" t="str">
            <v>m2perry DU 2-2012-1</v>
          </cell>
          <cell r="G1070">
            <v>7.08</v>
          </cell>
          <cell r="H1070">
            <v>37.200000000000003</v>
          </cell>
          <cell r="S1070">
            <v>62.170299999999997</v>
          </cell>
          <cell r="V1070">
            <v>304.62</v>
          </cell>
        </row>
        <row r="1071">
          <cell r="A1071" t="str">
            <v>m2perry DU 2-2012-2</v>
          </cell>
          <cell r="G1071">
            <v>5.9</v>
          </cell>
          <cell r="H1071">
            <v>33.6</v>
          </cell>
          <cell r="S1071">
            <v>44.153799999999997</v>
          </cell>
          <cell r="V1071">
            <v>274.06729999999999</v>
          </cell>
        </row>
        <row r="1072">
          <cell r="A1072" t="str">
            <v>m2perry DU 2-2012-3</v>
          </cell>
          <cell r="G1072">
            <v>7.74</v>
          </cell>
          <cell r="H1072">
            <v>37.200000000000003</v>
          </cell>
          <cell r="S1072">
            <v>53.313200000000002</v>
          </cell>
          <cell r="V1072">
            <v>306.58510000000001</v>
          </cell>
        </row>
        <row r="1073">
          <cell r="A1073" t="str">
            <v>m2perry DU 2-2012-4</v>
          </cell>
          <cell r="G1073">
            <v>5.73</v>
          </cell>
          <cell r="H1073">
            <v>36</v>
          </cell>
          <cell r="S1073">
            <v>34.450600000000001</v>
          </cell>
          <cell r="V1073">
            <v>212.96680000000001</v>
          </cell>
        </row>
        <row r="1074">
          <cell r="A1074" t="str">
            <v>m2perry DU 2-2012-5</v>
          </cell>
          <cell r="G1074">
            <v>8.98</v>
          </cell>
          <cell r="H1074">
            <v>37.200000000000003</v>
          </cell>
          <cell r="S1074">
            <v>62.170299999999997</v>
          </cell>
          <cell r="V1074">
            <v>335.9298</v>
          </cell>
        </row>
        <row r="1075">
          <cell r="A1075" t="str">
            <v>m2perry DU 2-2012-6</v>
          </cell>
          <cell r="G1075">
            <v>11.52</v>
          </cell>
          <cell r="H1075">
            <v>36</v>
          </cell>
          <cell r="S1075">
            <v>47.307699999999997</v>
          </cell>
          <cell r="V1075">
            <v>429.64619999999996</v>
          </cell>
        </row>
        <row r="1076">
          <cell r="A1076" t="str">
            <v>m2perry DU 2-2012-7</v>
          </cell>
          <cell r="G1076">
            <v>16.39</v>
          </cell>
          <cell r="H1076">
            <v>37.200000000000003</v>
          </cell>
          <cell r="S1076">
            <v>35.5989</v>
          </cell>
          <cell r="V1076">
            <v>649.53949999999998</v>
          </cell>
        </row>
        <row r="1077">
          <cell r="A1077" t="str">
            <v>m2perry DU 2-2012-8</v>
          </cell>
          <cell r="G1077">
            <v>16.72</v>
          </cell>
          <cell r="H1077">
            <v>37.200000000000003</v>
          </cell>
          <cell r="S1077">
            <v>35.5989</v>
          </cell>
          <cell r="V1077">
            <v>700.16</v>
          </cell>
        </row>
        <row r="1078">
          <cell r="A1078" t="str">
            <v>m2perry DU 2-2012-9</v>
          </cell>
          <cell r="G1078">
            <v>10.63</v>
          </cell>
          <cell r="H1078">
            <v>36</v>
          </cell>
          <cell r="S1078">
            <v>34.450600000000001</v>
          </cell>
          <cell r="V1078">
            <v>420.9</v>
          </cell>
        </row>
        <row r="1079">
          <cell r="A1079" t="str">
            <v>m2perry DU 2-2012-10</v>
          </cell>
          <cell r="G1079">
            <v>6.99</v>
          </cell>
          <cell r="H1079">
            <v>37.200000000000003</v>
          </cell>
          <cell r="S1079">
            <v>48.884599999999999</v>
          </cell>
          <cell r="V1079">
            <v>281.37729999999999</v>
          </cell>
        </row>
        <row r="1080">
          <cell r="A1080" t="str">
            <v>m2perry DU 2-2012-11</v>
          </cell>
          <cell r="G1080">
            <v>8.85</v>
          </cell>
          <cell r="H1080">
            <v>36</v>
          </cell>
          <cell r="S1080">
            <v>51.593400000000003</v>
          </cell>
          <cell r="V1080">
            <v>402.17329999999998</v>
          </cell>
        </row>
        <row r="1081">
          <cell r="A1081" t="str">
            <v>m2perry DU 2-2012-12</v>
          </cell>
          <cell r="G1081">
            <v>6.52</v>
          </cell>
          <cell r="H1081">
            <v>37.200000000000003</v>
          </cell>
          <cell r="S1081">
            <v>44.456000000000003</v>
          </cell>
          <cell r="V1081">
            <v>293.6379</v>
          </cell>
        </row>
        <row r="1082">
          <cell r="A1082" t="str">
            <v>m2perry DU 2-2013-1</v>
          </cell>
          <cell r="G1082">
            <v>8.19</v>
          </cell>
          <cell r="H1082">
            <v>37.200000000000003</v>
          </cell>
          <cell r="S1082">
            <v>57.741799999999998</v>
          </cell>
          <cell r="V1082">
            <v>346.21730000000002</v>
          </cell>
        </row>
        <row r="1083">
          <cell r="A1083" t="str">
            <v>m2perry DU 2-2013-2</v>
          </cell>
          <cell r="G1083">
            <v>6.12</v>
          </cell>
          <cell r="H1083">
            <v>33.6</v>
          </cell>
          <cell r="S1083">
            <v>44.153799999999997</v>
          </cell>
          <cell r="V1083">
            <v>267.84220000000005</v>
          </cell>
        </row>
        <row r="1084">
          <cell r="A1084" t="str">
            <v>m2perry DU 2-2013-3</v>
          </cell>
          <cell r="G1084">
            <v>7.25</v>
          </cell>
          <cell r="H1084">
            <v>37.200000000000003</v>
          </cell>
          <cell r="S1084">
            <v>57.741799999999998</v>
          </cell>
          <cell r="V1084">
            <v>291.60660000000001</v>
          </cell>
        </row>
        <row r="1085">
          <cell r="A1085" t="str">
            <v>m2perry DU 2-2013-4</v>
          </cell>
          <cell r="G1085">
            <v>4.7699999999999996</v>
          </cell>
          <cell r="H1085">
            <v>36</v>
          </cell>
          <cell r="S1085">
            <v>55.879100000000001</v>
          </cell>
          <cell r="V1085">
            <v>190.5848</v>
          </cell>
        </row>
        <row r="1086">
          <cell r="A1086" t="str">
            <v>m2perry DU 2-2013-5</v>
          </cell>
          <cell r="G1086">
            <v>7.75</v>
          </cell>
          <cell r="H1086">
            <v>37.200000000000003</v>
          </cell>
          <cell r="S1086">
            <v>57.741799999999998</v>
          </cell>
          <cell r="V1086">
            <v>285.66539999999998</v>
          </cell>
        </row>
        <row r="1087">
          <cell r="A1087" t="str">
            <v>m2perry DU 2-2013-6</v>
          </cell>
          <cell r="G1087">
            <v>11.63</v>
          </cell>
          <cell r="H1087">
            <v>36</v>
          </cell>
          <cell r="S1087">
            <v>38.7363</v>
          </cell>
          <cell r="V1087">
            <v>465.58980000000003</v>
          </cell>
        </row>
        <row r="1088">
          <cell r="A1088" t="str">
            <v>m2perry DU 2-2013-7</v>
          </cell>
          <cell r="G1088">
            <v>17.350000000000001</v>
          </cell>
          <cell r="H1088">
            <v>37.200000000000003</v>
          </cell>
          <cell r="S1088">
            <v>31.170300000000001</v>
          </cell>
          <cell r="V1088">
            <v>688.06079999999997</v>
          </cell>
        </row>
        <row r="1089">
          <cell r="A1089" t="str">
            <v>m2perry DU 2-2013-8</v>
          </cell>
          <cell r="G1089">
            <v>17.55</v>
          </cell>
          <cell r="H1089">
            <v>37.200000000000003</v>
          </cell>
          <cell r="S1089">
            <v>40.027500000000003</v>
          </cell>
          <cell r="V1089">
            <v>728.57859999999994</v>
          </cell>
        </row>
        <row r="1090">
          <cell r="A1090" t="str">
            <v>m2perry DU 2-2013-9</v>
          </cell>
          <cell r="G1090">
            <v>9.86</v>
          </cell>
          <cell r="H1090">
            <v>36</v>
          </cell>
          <cell r="S1090">
            <v>34.450600000000001</v>
          </cell>
          <cell r="V1090">
            <v>390.68059999999997</v>
          </cell>
        </row>
        <row r="1091">
          <cell r="A1091" t="str">
            <v>m2perry DU 2-2013-10</v>
          </cell>
          <cell r="G1091">
            <v>6.26</v>
          </cell>
          <cell r="H1091">
            <v>37.200000000000003</v>
          </cell>
          <cell r="S1091">
            <v>53.313200000000002</v>
          </cell>
          <cell r="V1091">
            <v>259.9511</v>
          </cell>
        </row>
        <row r="1092">
          <cell r="A1092" t="str">
            <v>m2perry DU 2-2013-11</v>
          </cell>
          <cell r="G1092">
            <v>7.95</v>
          </cell>
          <cell r="H1092">
            <v>36</v>
          </cell>
          <cell r="S1092">
            <v>51.593400000000003</v>
          </cell>
          <cell r="V1092">
            <v>357.07440000000003</v>
          </cell>
        </row>
        <row r="1093">
          <cell r="A1093" t="str">
            <v>m2perry DU 2-2013-12</v>
          </cell>
          <cell r="G1093">
            <v>8.36</v>
          </cell>
          <cell r="H1093">
            <v>37.200000000000003</v>
          </cell>
          <cell r="S1093">
            <v>75.456000000000003</v>
          </cell>
          <cell r="V1093">
            <v>393.47399999999999</v>
          </cell>
        </row>
        <row r="1094">
          <cell r="A1094" t="str">
            <v>m2perry DU 2-2014-1</v>
          </cell>
          <cell r="G1094">
            <v>7.31</v>
          </cell>
          <cell r="H1094">
            <v>37.200000000000003</v>
          </cell>
          <cell r="S1094">
            <v>57.741799999999998</v>
          </cell>
          <cell r="V1094">
            <v>308.10169999999999</v>
          </cell>
        </row>
        <row r="1095">
          <cell r="A1095" t="str">
            <v>m2perry DU 2-2014-2</v>
          </cell>
          <cell r="G1095">
            <v>6.5</v>
          </cell>
          <cell r="H1095">
            <v>33.6</v>
          </cell>
          <cell r="S1095">
            <v>52.153799999999997</v>
          </cell>
          <cell r="V1095">
            <v>273.07760000000002</v>
          </cell>
        </row>
        <row r="1096">
          <cell r="A1096" t="str">
            <v>m2perry DU 2-2014-3</v>
          </cell>
          <cell r="G1096">
            <v>6.81</v>
          </cell>
          <cell r="H1096">
            <v>37.200000000000003</v>
          </cell>
          <cell r="S1096">
            <v>66.5989</v>
          </cell>
          <cell r="V1096">
            <v>267.54530000000005</v>
          </cell>
        </row>
        <row r="1097">
          <cell r="A1097" t="str">
            <v>m2perry DU 2-2014-4</v>
          </cell>
          <cell r="G1097">
            <v>4.34</v>
          </cell>
          <cell r="H1097">
            <v>36</v>
          </cell>
          <cell r="S1097">
            <v>38.7363</v>
          </cell>
          <cell r="V1097">
            <v>169.8005</v>
          </cell>
        </row>
        <row r="1098">
          <cell r="A1098" t="str">
            <v>m2perry DU 2-2014-5</v>
          </cell>
          <cell r="G1098">
            <v>8.11</v>
          </cell>
          <cell r="H1098">
            <v>37.200000000000003</v>
          </cell>
          <cell r="S1098">
            <v>44.456000000000003</v>
          </cell>
          <cell r="V1098">
            <v>296.32190000000003</v>
          </cell>
        </row>
        <row r="1099">
          <cell r="A1099" t="str">
            <v>m2perry DU 2-2014-6</v>
          </cell>
          <cell r="G1099">
            <v>12.11</v>
          </cell>
          <cell r="H1099">
            <v>36</v>
          </cell>
          <cell r="S1099">
            <v>34.450600000000001</v>
          </cell>
          <cell r="V1099">
            <v>483.62049999999999</v>
          </cell>
        </row>
        <row r="1100">
          <cell r="A1100" t="str">
            <v>m2perry DU 2-2014-7</v>
          </cell>
          <cell r="G1100">
            <v>16.66</v>
          </cell>
          <cell r="H1100">
            <v>37.200000000000003</v>
          </cell>
          <cell r="S1100">
            <v>31.170300000000001</v>
          </cell>
          <cell r="V1100">
            <v>683.29419999999993</v>
          </cell>
        </row>
        <row r="1101">
          <cell r="A1101" t="str">
            <v>m2perry DU 2-2014-8</v>
          </cell>
          <cell r="G1101">
            <v>17.05</v>
          </cell>
          <cell r="H1101">
            <v>37.200000000000003</v>
          </cell>
          <cell r="S1101">
            <v>31.170300000000001</v>
          </cell>
          <cell r="V1101">
            <v>713.02260000000001</v>
          </cell>
        </row>
        <row r="1102">
          <cell r="A1102" t="str">
            <v>m2perry DU 2-2014-9</v>
          </cell>
          <cell r="G1102">
            <v>10.77</v>
          </cell>
          <cell r="H1102">
            <v>36</v>
          </cell>
          <cell r="S1102">
            <v>38.7363</v>
          </cell>
          <cell r="V1102">
            <v>424.74680000000001</v>
          </cell>
        </row>
        <row r="1103">
          <cell r="A1103" t="str">
            <v>m2perry DU 2-2014-10</v>
          </cell>
          <cell r="G1103">
            <v>5.68</v>
          </cell>
          <cell r="H1103">
            <v>37.200000000000003</v>
          </cell>
          <cell r="S1103">
            <v>57.741799999999998</v>
          </cell>
          <cell r="V1103">
            <v>224.178</v>
          </cell>
        </row>
        <row r="1104">
          <cell r="A1104" t="str">
            <v>m2perry DU 2-2014-11</v>
          </cell>
          <cell r="G1104">
            <v>8.52</v>
          </cell>
          <cell r="H1104">
            <v>36</v>
          </cell>
          <cell r="S1104">
            <v>68.7363</v>
          </cell>
          <cell r="V1104">
            <v>396.2688</v>
          </cell>
        </row>
        <row r="1105">
          <cell r="A1105" t="str">
            <v>m2perry DU 2-2014-12</v>
          </cell>
          <cell r="G1105">
            <v>7.03</v>
          </cell>
          <cell r="H1105">
            <v>37.200000000000003</v>
          </cell>
          <cell r="S1105">
            <v>57.741799999999998</v>
          </cell>
          <cell r="V1105">
            <v>324.30540000000002</v>
          </cell>
        </row>
        <row r="1106">
          <cell r="A1106" t="str">
            <v>m2perry DU 2-2015-1</v>
          </cell>
          <cell r="G1106">
            <v>8.36</v>
          </cell>
          <cell r="H1106">
            <v>37.200000000000003</v>
          </cell>
          <cell r="S1106">
            <v>66.5989</v>
          </cell>
          <cell r="V1106">
            <v>358.11630000000002</v>
          </cell>
        </row>
        <row r="1107">
          <cell r="A1107" t="str">
            <v>m2perry DU 2-2015-2</v>
          </cell>
          <cell r="G1107">
            <v>6.94</v>
          </cell>
          <cell r="H1107">
            <v>33.6</v>
          </cell>
          <cell r="S1107">
            <v>60.153799999999997</v>
          </cell>
          <cell r="V1107">
            <v>315.41610000000003</v>
          </cell>
        </row>
        <row r="1108">
          <cell r="A1108" t="str">
            <v>m2perry DU 2-2015-3</v>
          </cell>
          <cell r="G1108">
            <v>6.75</v>
          </cell>
          <cell r="H1108">
            <v>37.200000000000003</v>
          </cell>
          <cell r="S1108">
            <v>62.170299999999997</v>
          </cell>
          <cell r="V1108">
            <v>268.5795</v>
          </cell>
        </row>
        <row r="1109">
          <cell r="A1109" t="str">
            <v>m2perry DU 2-2015-4</v>
          </cell>
          <cell r="G1109">
            <v>5.34</v>
          </cell>
          <cell r="H1109">
            <v>36</v>
          </cell>
          <cell r="S1109">
            <v>60.1648</v>
          </cell>
          <cell r="V1109">
            <v>193.89940000000001</v>
          </cell>
        </row>
        <row r="1110">
          <cell r="A1110" t="str">
            <v>m2perry DU 2-2015-5</v>
          </cell>
          <cell r="G1110">
            <v>8.59</v>
          </cell>
          <cell r="H1110">
            <v>37.200000000000003</v>
          </cell>
          <cell r="S1110">
            <v>53.313200000000002</v>
          </cell>
          <cell r="V1110">
            <v>314.62090000000001</v>
          </cell>
        </row>
        <row r="1111">
          <cell r="A1111" t="str">
            <v>m2perry DU 2-2015-6</v>
          </cell>
          <cell r="G1111">
            <v>13.54</v>
          </cell>
          <cell r="H1111">
            <v>36</v>
          </cell>
          <cell r="S1111">
            <v>38.7363</v>
          </cell>
          <cell r="V1111">
            <v>536.22489999999993</v>
          </cell>
        </row>
        <row r="1112">
          <cell r="A1112" t="str">
            <v>m2perry DU 2-2015-7</v>
          </cell>
          <cell r="G1112">
            <v>15.33</v>
          </cell>
          <cell r="H1112">
            <v>37.200000000000003</v>
          </cell>
          <cell r="S1112">
            <v>44.456000000000003</v>
          </cell>
          <cell r="V1112">
            <v>627.84059999999999</v>
          </cell>
        </row>
        <row r="1113">
          <cell r="A1113" t="str">
            <v>m2perry DU 2-2015-8</v>
          </cell>
          <cell r="G1113">
            <v>18.05</v>
          </cell>
          <cell r="H1113">
            <v>37.200000000000003</v>
          </cell>
          <cell r="S1113">
            <v>40.027500000000003</v>
          </cell>
          <cell r="V1113">
            <v>750.01090000000011</v>
          </cell>
        </row>
        <row r="1114">
          <cell r="A1114" t="str">
            <v>m2perry DU 2-2015-9</v>
          </cell>
          <cell r="G1114">
            <v>10.69</v>
          </cell>
          <cell r="H1114">
            <v>36</v>
          </cell>
          <cell r="S1114">
            <v>43.021999999999998</v>
          </cell>
          <cell r="V1114">
            <v>424.55960000000005</v>
          </cell>
        </row>
        <row r="1115">
          <cell r="A1115" t="str">
            <v>m2perry DU 2-2015-10</v>
          </cell>
          <cell r="G1115">
            <v>6.57</v>
          </cell>
          <cell r="H1115">
            <v>37.200000000000003</v>
          </cell>
          <cell r="S1115">
            <v>53.313200000000002</v>
          </cell>
          <cell r="V1115">
            <v>264.22919999999999</v>
          </cell>
        </row>
        <row r="1116">
          <cell r="A1116" t="str">
            <v>m2perry DU 2-2015-11</v>
          </cell>
          <cell r="G1116">
            <v>8.09</v>
          </cell>
          <cell r="H1116">
            <v>36</v>
          </cell>
          <cell r="S1116">
            <v>60.1648</v>
          </cell>
          <cell r="V1116">
            <v>355.88069999999999</v>
          </cell>
        </row>
        <row r="1117">
          <cell r="A1117" t="str">
            <v>m2perry DU 2-2015-12</v>
          </cell>
          <cell r="G1117">
            <v>8.19</v>
          </cell>
          <cell r="H1117">
            <v>37.200000000000003</v>
          </cell>
          <cell r="S1117">
            <v>62.170299999999997</v>
          </cell>
          <cell r="V1117">
            <v>380.64970000000005</v>
          </cell>
        </row>
        <row r="1118">
          <cell r="A1118" t="str">
            <v>m2perry DU 2-2016-1</v>
          </cell>
          <cell r="G1118">
            <v>7.53</v>
          </cell>
          <cell r="H1118">
            <v>37.200000000000003</v>
          </cell>
          <cell r="S1118">
            <v>44.456000000000003</v>
          </cell>
          <cell r="V1118">
            <v>319.5865</v>
          </cell>
        </row>
        <row r="1119">
          <cell r="A1119" t="str">
            <v>m2perry DU 2-2016-2</v>
          </cell>
          <cell r="G1119">
            <v>5.95</v>
          </cell>
          <cell r="H1119">
            <v>33.6</v>
          </cell>
          <cell r="S1119">
            <v>56.153799999999997</v>
          </cell>
          <cell r="V1119">
            <v>253.49369999999999</v>
          </cell>
        </row>
        <row r="1120">
          <cell r="A1120" t="str">
            <v>m2perry DU 2-2016-3</v>
          </cell>
          <cell r="G1120">
            <v>6.61</v>
          </cell>
          <cell r="H1120">
            <v>37.200000000000003</v>
          </cell>
          <cell r="S1120">
            <v>71.027500000000003</v>
          </cell>
          <cell r="V1120">
            <v>260.18369999999999</v>
          </cell>
        </row>
        <row r="1121">
          <cell r="A1121" t="str">
            <v>m2perry DU 2-2016-4</v>
          </cell>
          <cell r="G1121">
            <v>7.03</v>
          </cell>
          <cell r="H1121">
            <v>36</v>
          </cell>
          <cell r="S1121">
            <v>43.021999999999998</v>
          </cell>
          <cell r="V1121">
            <v>250.89509999999999</v>
          </cell>
        </row>
        <row r="1122">
          <cell r="A1122" t="str">
            <v>m2perry DU 2-2016-5</v>
          </cell>
          <cell r="G1122">
            <v>9.15</v>
          </cell>
          <cell r="H1122">
            <v>37.200000000000003</v>
          </cell>
          <cell r="S1122">
            <v>48.884599999999999</v>
          </cell>
          <cell r="V1122">
            <v>329.536</v>
          </cell>
        </row>
        <row r="1123">
          <cell r="A1123" t="str">
            <v>m2perry DU 2-2016-6</v>
          </cell>
          <cell r="G1123">
            <v>13.12</v>
          </cell>
          <cell r="H1123">
            <v>36</v>
          </cell>
          <cell r="S1123">
            <v>43.021999999999998</v>
          </cell>
          <cell r="V1123">
            <v>530.65250000000003</v>
          </cell>
        </row>
        <row r="1124">
          <cell r="A1124" t="str">
            <v>m2perry DU 2-2016-7</v>
          </cell>
          <cell r="G1124">
            <v>16.22</v>
          </cell>
          <cell r="H1124">
            <v>37.200000000000003</v>
          </cell>
          <cell r="S1124">
            <v>53.313200000000002</v>
          </cell>
          <cell r="V1124">
            <v>638.94650000000001</v>
          </cell>
        </row>
        <row r="1125">
          <cell r="A1125" t="str">
            <v>m2perry DU 2-2016-8</v>
          </cell>
          <cell r="G1125">
            <v>17.600000000000001</v>
          </cell>
          <cell r="H1125">
            <v>37.200000000000003</v>
          </cell>
          <cell r="S1125">
            <v>44.456000000000003</v>
          </cell>
          <cell r="V1125">
            <v>737.35180000000003</v>
          </cell>
        </row>
        <row r="1126">
          <cell r="A1126" t="str">
            <v>m2perry DU 2-2016-9</v>
          </cell>
          <cell r="G1126">
            <v>11.43</v>
          </cell>
          <cell r="H1126">
            <v>36</v>
          </cell>
          <cell r="S1126">
            <v>47.307699999999997</v>
          </cell>
          <cell r="V1126">
            <v>459.2593</v>
          </cell>
        </row>
        <row r="1127">
          <cell r="A1127" t="str">
            <v>m2perry DU 2-2016-10</v>
          </cell>
          <cell r="G1127">
            <v>8.2799999999999994</v>
          </cell>
          <cell r="H1127">
            <v>37.200000000000003</v>
          </cell>
          <cell r="S1127">
            <v>66.5989</v>
          </cell>
          <cell r="V1127">
            <v>331.58629999999999</v>
          </cell>
        </row>
        <row r="1128">
          <cell r="A1128" t="str">
            <v>m2perry DU 2-2016-11</v>
          </cell>
          <cell r="G1128">
            <v>7.02</v>
          </cell>
          <cell r="H1128">
            <v>36</v>
          </cell>
          <cell r="S1128">
            <v>51.593400000000003</v>
          </cell>
          <cell r="V1128">
            <v>302.1857</v>
          </cell>
        </row>
        <row r="1129">
          <cell r="A1129" t="str">
            <v>m2perry DU 2-2016-12</v>
          </cell>
          <cell r="G1129">
            <v>7.54</v>
          </cell>
          <cell r="H1129">
            <v>37.200000000000003</v>
          </cell>
          <cell r="S1129">
            <v>53.313200000000002</v>
          </cell>
          <cell r="V1129">
            <v>358.11740000000003</v>
          </cell>
        </row>
        <row r="1130">
          <cell r="A1130" t="str">
            <v>m2perry DU 2-2017-1</v>
          </cell>
          <cell r="G1130">
            <v>7.86</v>
          </cell>
          <cell r="H1130">
            <v>37.200000000000003</v>
          </cell>
          <cell r="S1130">
            <v>84.313199999999995</v>
          </cell>
          <cell r="V1130">
            <v>334.46619999999996</v>
          </cell>
        </row>
        <row r="1131">
          <cell r="A1131" t="str">
            <v>m2perry DU 2-2017-2</v>
          </cell>
          <cell r="G1131">
            <v>7.05</v>
          </cell>
          <cell r="H1131">
            <v>33.6</v>
          </cell>
          <cell r="S1131">
            <v>52.153799999999997</v>
          </cell>
          <cell r="V1131">
            <v>296.96859999999998</v>
          </cell>
        </row>
        <row r="1132">
          <cell r="A1132" t="str">
            <v>m2perry DU 2-2017-3</v>
          </cell>
          <cell r="G1132">
            <v>7.2</v>
          </cell>
          <cell r="H1132">
            <v>37.200000000000003</v>
          </cell>
          <cell r="S1132">
            <v>71.027500000000003</v>
          </cell>
          <cell r="V1132">
            <v>284.23250000000002</v>
          </cell>
        </row>
        <row r="1133">
          <cell r="A1133" t="str">
            <v>m2perry DU 2-2017-4</v>
          </cell>
          <cell r="G1133">
            <v>4.43</v>
          </cell>
          <cell r="H1133">
            <v>36</v>
          </cell>
          <cell r="S1133">
            <v>68.7363</v>
          </cell>
          <cell r="V1133">
            <v>158.60470000000001</v>
          </cell>
        </row>
        <row r="1134">
          <cell r="A1134" t="str">
            <v>m2perry DU 2-2017-5</v>
          </cell>
          <cell r="G1134">
            <v>10.87</v>
          </cell>
          <cell r="H1134">
            <v>37.200000000000003</v>
          </cell>
          <cell r="S1134">
            <v>40.027500000000003</v>
          </cell>
          <cell r="V1134">
            <v>395.40350000000001</v>
          </cell>
        </row>
        <row r="1135">
          <cell r="A1135" t="str">
            <v>m2perry DU 2-2017-6</v>
          </cell>
          <cell r="G1135">
            <v>13.39</v>
          </cell>
          <cell r="H1135">
            <v>36</v>
          </cell>
          <cell r="S1135">
            <v>47.307699999999997</v>
          </cell>
          <cell r="V1135">
            <v>535.1386</v>
          </cell>
        </row>
        <row r="1136">
          <cell r="A1136" t="str">
            <v>m2perry DU 2-2017-7</v>
          </cell>
          <cell r="G1136">
            <v>17.170000000000002</v>
          </cell>
          <cell r="H1136">
            <v>37.200000000000003</v>
          </cell>
          <cell r="S1136">
            <v>40.027500000000003</v>
          </cell>
          <cell r="V1136">
            <v>697.16279999999995</v>
          </cell>
        </row>
        <row r="1137">
          <cell r="A1137" t="str">
            <v>m2perry DU 2-2017-8</v>
          </cell>
          <cell r="G1137">
            <v>18.46</v>
          </cell>
          <cell r="H1137">
            <v>37.200000000000003</v>
          </cell>
          <cell r="S1137">
            <v>44.456000000000003</v>
          </cell>
          <cell r="V1137">
            <v>761.88729999999998</v>
          </cell>
        </row>
        <row r="1138">
          <cell r="A1138" t="str">
            <v>m2perry DU 2-2017-9</v>
          </cell>
          <cell r="G1138">
            <v>11.3</v>
          </cell>
          <cell r="H1138">
            <v>36</v>
          </cell>
          <cell r="S1138">
            <v>43.021999999999998</v>
          </cell>
          <cell r="V1138">
            <v>452.5763</v>
          </cell>
        </row>
        <row r="1139">
          <cell r="A1139" t="str">
            <v>m2perry DU 2-2017-10</v>
          </cell>
          <cell r="G1139">
            <v>8.17</v>
          </cell>
          <cell r="H1139">
            <v>37.200000000000003</v>
          </cell>
          <cell r="S1139">
            <v>79.884600000000006</v>
          </cell>
          <cell r="V1139">
            <v>334.25869999999998</v>
          </cell>
        </row>
        <row r="1140">
          <cell r="A1140" t="str">
            <v>m2perry DU 2-2017-11</v>
          </cell>
          <cell r="G1140">
            <v>7.34</v>
          </cell>
          <cell r="H1140">
            <v>36</v>
          </cell>
          <cell r="S1140">
            <v>64.450500000000005</v>
          </cell>
          <cell r="V1140">
            <v>328.41279999999995</v>
          </cell>
        </row>
        <row r="1141">
          <cell r="A1141" t="str">
            <v>m2perry DU 2-2017-12</v>
          </cell>
          <cell r="G1141">
            <v>8.41</v>
          </cell>
          <cell r="H1141">
            <v>37.200000000000003</v>
          </cell>
          <cell r="S1141">
            <v>66.5989</v>
          </cell>
          <cell r="V1141">
            <v>393.14640000000003</v>
          </cell>
        </row>
        <row r="1142">
          <cell r="A1142" t="str">
            <v>m2perry DU 2-2018-1</v>
          </cell>
          <cell r="G1142">
            <v>8.7200000000000006</v>
          </cell>
          <cell r="H1142">
            <v>37.200000000000003</v>
          </cell>
          <cell r="S1142">
            <v>66.5989</v>
          </cell>
          <cell r="V1142">
            <v>379.51050000000004</v>
          </cell>
        </row>
        <row r="1143">
          <cell r="A1143" t="str">
            <v>m2perry DU 2-2018-2</v>
          </cell>
          <cell r="G1143">
            <v>6.69</v>
          </cell>
          <cell r="H1143">
            <v>33.6</v>
          </cell>
          <cell r="S1143">
            <v>56.153799999999997</v>
          </cell>
          <cell r="V1143">
            <v>282.31440000000003</v>
          </cell>
        </row>
        <row r="1144">
          <cell r="A1144" t="str">
            <v>m2perry DU 2-2018-3</v>
          </cell>
          <cell r="G1144">
            <v>8.5299999999999994</v>
          </cell>
          <cell r="H1144">
            <v>37.200000000000003</v>
          </cell>
          <cell r="S1144">
            <v>57.741799999999998</v>
          </cell>
          <cell r="V1144">
            <v>340.39500000000004</v>
          </cell>
        </row>
        <row r="1145">
          <cell r="A1145" t="str">
            <v>m2perry DU 2-2018-4</v>
          </cell>
          <cell r="G1145">
            <v>5.3</v>
          </cell>
          <cell r="H1145">
            <v>36</v>
          </cell>
          <cell r="S1145">
            <v>55.879100000000001</v>
          </cell>
          <cell r="V1145">
            <v>202.95590000000001</v>
          </cell>
        </row>
        <row r="1146">
          <cell r="A1146" t="str">
            <v>m2perry DU 2-2018-5</v>
          </cell>
          <cell r="G1146">
            <v>9.4499999999999993</v>
          </cell>
          <cell r="H1146">
            <v>37.200000000000003</v>
          </cell>
          <cell r="S1146">
            <v>62.170299999999997</v>
          </cell>
          <cell r="V1146">
            <v>348.82310000000001</v>
          </cell>
        </row>
        <row r="1147">
          <cell r="A1147" t="str">
            <v>m2perry DU 2-2018-6</v>
          </cell>
          <cell r="G1147">
            <v>14.79</v>
          </cell>
          <cell r="H1147">
            <v>36</v>
          </cell>
          <cell r="S1147">
            <v>38.7363</v>
          </cell>
          <cell r="V1147">
            <v>589.61020000000008</v>
          </cell>
        </row>
        <row r="1148">
          <cell r="A1148" t="str">
            <v>m2perry DU 2-2018-7</v>
          </cell>
          <cell r="G1148">
            <v>16.55</v>
          </cell>
          <cell r="H1148">
            <v>37.200000000000003</v>
          </cell>
          <cell r="S1148">
            <v>53.313200000000002</v>
          </cell>
          <cell r="V1148">
            <v>670.3646</v>
          </cell>
        </row>
        <row r="1149">
          <cell r="A1149" t="str">
            <v>m2perry DU 2-2018-8</v>
          </cell>
          <cell r="G1149">
            <v>17.68</v>
          </cell>
          <cell r="H1149">
            <v>37.200000000000003</v>
          </cell>
          <cell r="S1149">
            <v>40.027500000000003</v>
          </cell>
          <cell r="V1149">
            <v>729.94560000000001</v>
          </cell>
        </row>
        <row r="1150">
          <cell r="A1150" t="str">
            <v>m2perry DU 2-2018-9</v>
          </cell>
          <cell r="G1150">
            <v>12.11</v>
          </cell>
          <cell r="H1150">
            <v>36</v>
          </cell>
          <cell r="S1150">
            <v>47.307699999999997</v>
          </cell>
          <cell r="V1150">
            <v>484.26840000000004</v>
          </cell>
        </row>
        <row r="1151">
          <cell r="A1151" t="str">
            <v>m2perry DU 2-2018-10</v>
          </cell>
          <cell r="G1151">
            <v>7.71</v>
          </cell>
          <cell r="H1151">
            <v>37.200000000000003</v>
          </cell>
          <cell r="S1151">
            <v>79.884600000000006</v>
          </cell>
          <cell r="V1151">
            <v>313.5462</v>
          </cell>
        </row>
        <row r="1152">
          <cell r="A1152" t="str">
            <v>m2perry DU 2-2018-11</v>
          </cell>
          <cell r="G1152">
            <v>9.48</v>
          </cell>
          <cell r="H1152">
            <v>36</v>
          </cell>
          <cell r="S1152">
            <v>64.450500000000005</v>
          </cell>
          <cell r="V1152">
            <v>418.51280000000003</v>
          </cell>
        </row>
        <row r="1153">
          <cell r="A1153" t="str">
            <v>m2perry DU 2-2018-12</v>
          </cell>
          <cell r="G1153">
            <v>7.75</v>
          </cell>
          <cell r="H1153">
            <v>37.200000000000003</v>
          </cell>
          <cell r="S1153">
            <v>66.5989</v>
          </cell>
          <cell r="V1153">
            <v>360.04579999999999</v>
          </cell>
        </row>
        <row r="1154">
          <cell r="A1154" t="str">
            <v>m2perry DU 2-2019-1</v>
          </cell>
          <cell r="G1154">
            <v>8.68</v>
          </cell>
          <cell r="H1154">
            <v>37.200000000000003</v>
          </cell>
          <cell r="S1154">
            <v>71.027500000000003</v>
          </cell>
          <cell r="V1154">
            <v>374.77960000000002</v>
          </cell>
        </row>
        <row r="1155">
          <cell r="A1155" t="str">
            <v>m2perry DU 2-2019-2</v>
          </cell>
          <cell r="G1155">
            <v>6.35</v>
          </cell>
          <cell r="H1155">
            <v>33.6</v>
          </cell>
          <cell r="S1155">
            <v>76.153800000000004</v>
          </cell>
          <cell r="V1155">
            <v>262.8904</v>
          </cell>
        </row>
        <row r="1156">
          <cell r="A1156" t="str">
            <v>m2perry DU 2-2019-3</v>
          </cell>
          <cell r="G1156">
            <v>7.92</v>
          </cell>
          <cell r="H1156">
            <v>37.200000000000003</v>
          </cell>
          <cell r="S1156">
            <v>62.170299999999997</v>
          </cell>
          <cell r="V1156">
            <v>319.50080000000003</v>
          </cell>
        </row>
        <row r="1157">
          <cell r="A1157" t="str">
            <v>m2perry DU 2-2019-4</v>
          </cell>
          <cell r="G1157">
            <v>4.7699999999999996</v>
          </cell>
          <cell r="H1157">
            <v>36</v>
          </cell>
          <cell r="S1157">
            <v>68.7363</v>
          </cell>
          <cell r="V1157">
            <v>177.50890000000001</v>
          </cell>
        </row>
        <row r="1158">
          <cell r="A1158" t="str">
            <v>m2perry DU 2-2019-5</v>
          </cell>
          <cell r="G1158">
            <v>10.78</v>
          </cell>
          <cell r="H1158">
            <v>37.200000000000003</v>
          </cell>
          <cell r="S1158">
            <v>66.5989</v>
          </cell>
          <cell r="V1158">
            <v>406.85430000000002</v>
          </cell>
        </row>
        <row r="1159">
          <cell r="A1159" t="str">
            <v>m2perry DU 2-2019-6</v>
          </cell>
          <cell r="G1159">
            <v>13.09</v>
          </cell>
          <cell r="H1159">
            <v>36</v>
          </cell>
          <cell r="S1159">
            <v>47.307699999999997</v>
          </cell>
          <cell r="V1159">
            <v>531.48349999999994</v>
          </cell>
        </row>
        <row r="1160">
          <cell r="A1160" t="str">
            <v>m2perry DU 2-2019-7</v>
          </cell>
          <cell r="G1160">
            <v>18.100000000000001</v>
          </cell>
          <cell r="H1160">
            <v>37.200000000000003</v>
          </cell>
          <cell r="S1160">
            <v>44.456000000000003</v>
          </cell>
          <cell r="V1160">
            <v>734.9837</v>
          </cell>
        </row>
        <row r="1161">
          <cell r="A1161" t="str">
            <v>m2perry DU 2-2019-8</v>
          </cell>
          <cell r="G1161">
            <v>18.96</v>
          </cell>
          <cell r="H1161">
            <v>37.200000000000003</v>
          </cell>
          <cell r="S1161">
            <v>44.456000000000003</v>
          </cell>
          <cell r="V1161">
            <v>788.43209999999999</v>
          </cell>
        </row>
        <row r="1162">
          <cell r="A1162" t="str">
            <v>m2perry DU 2-2019-9</v>
          </cell>
          <cell r="G1162">
            <v>12.21</v>
          </cell>
          <cell r="H1162">
            <v>36</v>
          </cell>
          <cell r="S1162">
            <v>47.307699999999997</v>
          </cell>
          <cell r="V1162">
            <v>494.01640000000003</v>
          </cell>
        </row>
        <row r="1163">
          <cell r="A1163" t="str">
            <v>m2perry DU 2-2019-10</v>
          </cell>
          <cell r="G1163">
            <v>8.7899999999999991</v>
          </cell>
          <cell r="H1163">
            <v>37.200000000000003</v>
          </cell>
          <cell r="S1163">
            <v>66.5989</v>
          </cell>
          <cell r="V1163">
            <v>349.82330000000002</v>
          </cell>
        </row>
        <row r="1164">
          <cell r="A1164" t="str">
            <v>m2perry DU 2-2019-11</v>
          </cell>
          <cell r="G1164">
            <v>10.37</v>
          </cell>
          <cell r="H1164">
            <v>36</v>
          </cell>
          <cell r="S1164">
            <v>68.7363</v>
          </cell>
          <cell r="V1164">
            <v>460.48469999999998</v>
          </cell>
        </row>
        <row r="1165">
          <cell r="A1165" t="str">
            <v>m2perry DU 2-2019-12</v>
          </cell>
          <cell r="G1165">
            <v>8.84</v>
          </cell>
          <cell r="H1165">
            <v>37.200000000000003</v>
          </cell>
          <cell r="S1165">
            <v>79.884600000000006</v>
          </cell>
          <cell r="V1165">
            <v>413.56509999999997</v>
          </cell>
        </row>
        <row r="1166">
          <cell r="A1166" t="str">
            <v>m2perry DU 2-2020-1</v>
          </cell>
          <cell r="G1166">
            <v>8.86</v>
          </cell>
          <cell r="H1166">
            <v>37.200000000000003</v>
          </cell>
          <cell r="S1166">
            <v>93.170299999999997</v>
          </cell>
          <cell r="V1166">
            <v>380.20890000000003</v>
          </cell>
        </row>
        <row r="1167">
          <cell r="A1167" t="str">
            <v>m2perry DU 2-2020-2</v>
          </cell>
          <cell r="G1167">
            <v>7.4</v>
          </cell>
          <cell r="H1167">
            <v>33.6</v>
          </cell>
          <cell r="S1167">
            <v>64.153800000000004</v>
          </cell>
          <cell r="V1167">
            <v>324.2192</v>
          </cell>
        </row>
        <row r="1168">
          <cell r="A1168" t="str">
            <v>m2perry DU 2-2020-3</v>
          </cell>
          <cell r="G1168">
            <v>6.86</v>
          </cell>
          <cell r="H1168">
            <v>37.200000000000003</v>
          </cell>
          <cell r="S1168">
            <v>62.170299999999997</v>
          </cell>
          <cell r="V1168">
            <v>276.82589999999999</v>
          </cell>
        </row>
        <row r="1169">
          <cell r="A1169" t="str">
            <v>m2perry DU 2-2020-4</v>
          </cell>
          <cell r="G1169">
            <v>6.75</v>
          </cell>
          <cell r="H1169">
            <v>36</v>
          </cell>
          <cell r="S1169">
            <v>55.879100000000001</v>
          </cell>
          <cell r="V1169">
            <v>241.5146</v>
          </cell>
        </row>
        <row r="1170">
          <cell r="A1170" t="str">
            <v>m2perry DU 2-2020-5</v>
          </cell>
          <cell r="G1170">
            <v>11.42</v>
          </cell>
          <cell r="H1170">
            <v>37.200000000000003</v>
          </cell>
          <cell r="S1170">
            <v>62.170299999999997</v>
          </cell>
          <cell r="V1170">
            <v>421.53839999999997</v>
          </cell>
        </row>
        <row r="1171">
          <cell r="A1171" t="str">
            <v>m2perry DU 2-2020-6</v>
          </cell>
          <cell r="G1171">
            <v>15.07</v>
          </cell>
          <cell r="H1171">
            <v>36</v>
          </cell>
          <cell r="S1171">
            <v>47.307699999999997</v>
          </cell>
          <cell r="V1171">
            <v>613.01220000000001</v>
          </cell>
        </row>
        <row r="1172">
          <cell r="A1172" t="str">
            <v>m2perry DU 2-2020-7</v>
          </cell>
          <cell r="G1172">
            <v>17.88</v>
          </cell>
          <cell r="H1172">
            <v>37.200000000000003</v>
          </cell>
          <cell r="S1172">
            <v>31.170300000000001</v>
          </cell>
          <cell r="V1172">
            <v>729.27010000000007</v>
          </cell>
        </row>
        <row r="1173">
          <cell r="A1173" t="str">
            <v>m2perry DU 2-2020-8</v>
          </cell>
          <cell r="G1173">
            <v>18.600000000000001</v>
          </cell>
          <cell r="H1173">
            <v>37.200000000000003</v>
          </cell>
          <cell r="S1173">
            <v>40.027500000000003</v>
          </cell>
          <cell r="V1173">
            <v>773.61090000000002</v>
          </cell>
        </row>
        <row r="1174">
          <cell r="A1174" t="str">
            <v>m2perry DU 2-2020-9</v>
          </cell>
          <cell r="G1174">
            <v>11.35</v>
          </cell>
          <cell r="H1174">
            <v>36</v>
          </cell>
          <cell r="S1174">
            <v>60.1648</v>
          </cell>
          <cell r="V1174">
            <v>444.33850000000001</v>
          </cell>
        </row>
        <row r="1175">
          <cell r="A1175" t="str">
            <v>m2perry DU 2-2020-10</v>
          </cell>
          <cell r="G1175">
            <v>7.85</v>
          </cell>
          <cell r="H1175">
            <v>37.200000000000003</v>
          </cell>
          <cell r="S1175">
            <v>75.456000000000003</v>
          </cell>
          <cell r="V1175">
            <v>318.6028</v>
          </cell>
        </row>
        <row r="1176">
          <cell r="A1176" t="str">
            <v>m2perry DU 2-2020-11</v>
          </cell>
          <cell r="G1176">
            <v>9.0500000000000007</v>
          </cell>
          <cell r="H1176">
            <v>36</v>
          </cell>
          <cell r="S1176">
            <v>85.879099999999994</v>
          </cell>
          <cell r="V1176">
            <v>394.8612</v>
          </cell>
        </row>
        <row r="1177">
          <cell r="A1177" t="str">
            <v>m2perry DU 2-2020-12</v>
          </cell>
          <cell r="G1177">
            <v>8.6300000000000008</v>
          </cell>
          <cell r="H1177">
            <v>37.200000000000003</v>
          </cell>
          <cell r="S1177">
            <v>75.456000000000003</v>
          </cell>
          <cell r="V1177">
            <v>404.95119999999997</v>
          </cell>
        </row>
        <row r="1178">
          <cell r="A1178" t="str">
            <v>m2perry DU 2-2021-1</v>
          </cell>
          <cell r="G1178">
            <v>10.57</v>
          </cell>
          <cell r="H1178">
            <v>37.200000000000003</v>
          </cell>
          <cell r="S1178">
            <v>84.313199999999995</v>
          </cell>
          <cell r="V1178">
            <v>460.83509999999995</v>
          </cell>
        </row>
        <row r="1179">
          <cell r="A1179" t="str">
            <v>m2perry DU 2-2021-2</v>
          </cell>
          <cell r="G1179">
            <v>7.7</v>
          </cell>
          <cell r="H1179">
            <v>33.6</v>
          </cell>
          <cell r="S1179">
            <v>88.153800000000004</v>
          </cell>
          <cell r="V1179">
            <v>318.80279999999999</v>
          </cell>
        </row>
        <row r="1180">
          <cell r="A1180" t="str">
            <v>m2perry DU 2-2021-3</v>
          </cell>
          <cell r="G1180">
            <v>6.92</v>
          </cell>
          <cell r="H1180">
            <v>37.200000000000003</v>
          </cell>
          <cell r="S1180">
            <v>71.027500000000003</v>
          </cell>
          <cell r="V1180">
            <v>271.89799999999997</v>
          </cell>
        </row>
        <row r="1181">
          <cell r="A1181" t="str">
            <v>m2perry DU 2-2021-4</v>
          </cell>
          <cell r="G1181">
            <v>6.54</v>
          </cell>
          <cell r="H1181">
            <v>36</v>
          </cell>
          <cell r="S1181">
            <v>85.879099999999994</v>
          </cell>
          <cell r="V1181">
            <v>237.56789999999998</v>
          </cell>
        </row>
        <row r="1182">
          <cell r="A1182" t="str">
            <v>m2perry DU 2-2021-5</v>
          </cell>
          <cell r="G1182">
            <v>11.58</v>
          </cell>
          <cell r="H1182">
            <v>37.200000000000003</v>
          </cell>
          <cell r="S1182">
            <v>57.741799999999998</v>
          </cell>
          <cell r="V1182">
            <v>430.32010000000002</v>
          </cell>
        </row>
        <row r="1183">
          <cell r="A1183" t="str">
            <v>m2perry DU 2-2021-6</v>
          </cell>
          <cell r="G1183">
            <v>16.23</v>
          </cell>
          <cell r="H1183">
            <v>36</v>
          </cell>
          <cell r="S1183">
            <v>43.021999999999998</v>
          </cell>
          <cell r="V1183">
            <v>645.09979999999996</v>
          </cell>
        </row>
        <row r="1184">
          <cell r="A1184" t="str">
            <v>m2perry DU 2-2021-7</v>
          </cell>
          <cell r="G1184">
            <v>17.55</v>
          </cell>
          <cell r="H1184">
            <v>37.200000000000003</v>
          </cell>
          <cell r="S1184">
            <v>53.313200000000002</v>
          </cell>
          <cell r="V1184">
            <v>714.58850000000007</v>
          </cell>
        </row>
        <row r="1185">
          <cell r="A1185" t="str">
            <v>m2perry DU 2-2021-8</v>
          </cell>
          <cell r="G1185">
            <v>19.87</v>
          </cell>
          <cell r="H1185">
            <v>37.200000000000003</v>
          </cell>
          <cell r="S1185">
            <v>31.170300000000001</v>
          </cell>
          <cell r="V1185">
            <v>831.20299999999997</v>
          </cell>
        </row>
        <row r="1186">
          <cell r="A1186" t="str">
            <v>m2perry DU 2-2021-9</v>
          </cell>
          <cell r="G1186">
            <v>13.38</v>
          </cell>
          <cell r="H1186">
            <v>36</v>
          </cell>
          <cell r="S1186">
            <v>51.593400000000003</v>
          </cell>
          <cell r="V1186">
            <v>533.81499999999994</v>
          </cell>
        </row>
        <row r="1187">
          <cell r="A1187" t="str">
            <v>m2perry DU 2-2021-10</v>
          </cell>
          <cell r="G1187">
            <v>9.32</v>
          </cell>
          <cell r="H1187">
            <v>37.200000000000003</v>
          </cell>
          <cell r="S1187">
            <v>75.456000000000003</v>
          </cell>
          <cell r="V1187">
            <v>369.04209999999995</v>
          </cell>
        </row>
        <row r="1188">
          <cell r="A1188" t="str">
            <v>m2perry DU 2-2021-11</v>
          </cell>
          <cell r="G1188">
            <v>8.36</v>
          </cell>
          <cell r="H1188">
            <v>36</v>
          </cell>
          <cell r="S1188">
            <v>81.593400000000003</v>
          </cell>
          <cell r="V1188">
            <v>374.37740000000002</v>
          </cell>
        </row>
        <row r="1189">
          <cell r="A1189" t="str">
            <v>m2perry DU 2-2021-12</v>
          </cell>
          <cell r="G1189">
            <v>8.74</v>
          </cell>
          <cell r="H1189">
            <v>37.200000000000003</v>
          </cell>
          <cell r="S1189">
            <v>84.313199999999995</v>
          </cell>
          <cell r="V1189">
            <v>409.47489999999999</v>
          </cell>
        </row>
        <row r="1190">
          <cell r="A1190" t="str">
            <v>m2perry DU 2-2022-1</v>
          </cell>
          <cell r="G1190">
            <v>10.24</v>
          </cell>
          <cell r="H1190">
            <v>37.200000000000003</v>
          </cell>
          <cell r="S1190">
            <v>71.027500000000003</v>
          </cell>
          <cell r="V1190">
            <v>441.53870000000001</v>
          </cell>
        </row>
        <row r="1191">
          <cell r="A1191" t="str">
            <v>m2perry DU 2-2022-2</v>
          </cell>
          <cell r="G1191">
            <v>8.35</v>
          </cell>
          <cell r="H1191">
            <v>33.6</v>
          </cell>
          <cell r="S1191">
            <v>72.153800000000004</v>
          </cell>
          <cell r="V1191">
            <v>342.12419999999997</v>
          </cell>
        </row>
        <row r="1192">
          <cell r="A1192" t="str">
            <v>m2perry DU 2-2022-3</v>
          </cell>
          <cell r="G1192">
            <v>6.53</v>
          </cell>
          <cell r="H1192">
            <v>37.200000000000003</v>
          </cell>
          <cell r="S1192">
            <v>88.741799999999998</v>
          </cell>
          <cell r="V1192">
            <v>253.91910000000001</v>
          </cell>
        </row>
        <row r="1193">
          <cell r="A1193" t="str">
            <v>m2perry DU 2-2022-4</v>
          </cell>
          <cell r="G1193">
            <v>7.23</v>
          </cell>
          <cell r="H1193">
            <v>36</v>
          </cell>
          <cell r="S1193">
            <v>81.593400000000003</v>
          </cell>
          <cell r="V1193">
            <v>263.9966</v>
          </cell>
        </row>
        <row r="1194">
          <cell r="A1194" t="str">
            <v>m2perry DU 2-2022-5</v>
          </cell>
          <cell r="G1194">
            <v>12.12</v>
          </cell>
          <cell r="H1194">
            <v>37.200000000000003</v>
          </cell>
          <cell r="S1194">
            <v>75.456000000000003</v>
          </cell>
          <cell r="V1194">
            <v>454.67259999999999</v>
          </cell>
        </row>
        <row r="1195">
          <cell r="A1195" t="str">
            <v>m2perry DU 2-2022-6</v>
          </cell>
          <cell r="G1195">
            <v>14.63</v>
          </cell>
          <cell r="H1195">
            <v>36</v>
          </cell>
          <cell r="S1195">
            <v>51.593400000000003</v>
          </cell>
          <cell r="V1195">
            <v>586.68909999999994</v>
          </cell>
        </row>
        <row r="1196">
          <cell r="A1196" t="str">
            <v>m2perry DU 2-2022-7</v>
          </cell>
          <cell r="G1196">
            <v>18.66</v>
          </cell>
          <cell r="H1196">
            <v>37.200000000000003</v>
          </cell>
          <cell r="S1196">
            <v>40.027500000000003</v>
          </cell>
          <cell r="V1196">
            <v>759.16520000000003</v>
          </cell>
        </row>
        <row r="1197">
          <cell r="A1197" t="str">
            <v>m2perry DU 2-2022-8</v>
          </cell>
          <cell r="G1197">
            <v>18.989999999999998</v>
          </cell>
          <cell r="H1197">
            <v>37.200000000000003</v>
          </cell>
          <cell r="S1197">
            <v>40.027500000000003</v>
          </cell>
          <cell r="V1197">
            <v>788.75310000000002</v>
          </cell>
        </row>
        <row r="1198">
          <cell r="A1198" t="str">
            <v>m2perry DU 2-2022-9</v>
          </cell>
          <cell r="G1198">
            <v>13.66</v>
          </cell>
          <cell r="H1198">
            <v>36</v>
          </cell>
          <cell r="S1198">
            <v>38.7363</v>
          </cell>
          <cell r="V1198">
            <v>540.14750000000004</v>
          </cell>
        </row>
        <row r="1199">
          <cell r="A1199" t="str">
            <v>m2perry DU 2-2022-10</v>
          </cell>
          <cell r="G1199">
            <v>8.1999999999999993</v>
          </cell>
          <cell r="H1199">
            <v>37.200000000000003</v>
          </cell>
          <cell r="S1199">
            <v>75.456000000000003</v>
          </cell>
          <cell r="V1199">
            <v>326.6789</v>
          </cell>
        </row>
        <row r="1200">
          <cell r="A1200" t="str">
            <v>m2perry DU 2-2022-11</v>
          </cell>
          <cell r="G1200">
            <v>8.73</v>
          </cell>
          <cell r="H1200">
            <v>36</v>
          </cell>
          <cell r="S1200">
            <v>85.879099999999994</v>
          </cell>
          <cell r="V1200">
            <v>383.31369999999998</v>
          </cell>
        </row>
        <row r="1201">
          <cell r="A1201" t="str">
            <v>m2perry DU 2-2022-12</v>
          </cell>
          <cell r="G1201">
            <v>8.25</v>
          </cell>
          <cell r="H1201">
            <v>37.200000000000003</v>
          </cell>
          <cell r="S1201">
            <v>79.884600000000006</v>
          </cell>
          <cell r="V1201">
            <v>381.87179999999995</v>
          </cell>
        </row>
        <row r="1202">
          <cell r="A1202" t="str">
            <v>--</v>
          </cell>
          <cell r="V1202">
            <v>0</v>
          </cell>
        </row>
        <row r="1203">
          <cell r="A1203" t="str">
            <v>--</v>
          </cell>
          <cell r="V1203">
            <v>0</v>
          </cell>
        </row>
        <row r="1204">
          <cell r="A1204" t="str">
            <v>--</v>
          </cell>
          <cell r="V1204">
            <v>0</v>
          </cell>
        </row>
        <row r="1205">
          <cell r="A1205" t="str">
            <v>m2perry DUA 2-2003-4</v>
          </cell>
          <cell r="G1205">
            <v>0</v>
          </cell>
          <cell r="H1205">
            <v>0</v>
          </cell>
          <cell r="S1205">
            <v>51.593400000000003</v>
          </cell>
          <cell r="V1205">
            <v>0</v>
          </cell>
        </row>
        <row r="1206">
          <cell r="A1206" t="str">
            <v>m2perry DUA 2-2003-5</v>
          </cell>
          <cell r="G1206">
            <v>0</v>
          </cell>
          <cell r="H1206">
            <v>0</v>
          </cell>
          <cell r="S1206">
            <v>62</v>
          </cell>
          <cell r="V1206">
            <v>0</v>
          </cell>
        </row>
        <row r="1207">
          <cell r="A1207" t="str">
            <v>m2perry DUA 2-2003-6</v>
          </cell>
          <cell r="G1207">
            <v>2.11</v>
          </cell>
          <cell r="H1207">
            <v>23.04</v>
          </cell>
          <cell r="S1207">
            <v>60.1648</v>
          </cell>
          <cell r="V1207">
            <v>107.42</v>
          </cell>
        </row>
        <row r="1208">
          <cell r="A1208" t="str">
            <v>m2perry DUA 2-2003-7</v>
          </cell>
          <cell r="G1208">
            <v>4.6900000000000004</v>
          </cell>
          <cell r="H1208">
            <v>23.81</v>
          </cell>
          <cell r="S1208">
            <v>40.027500000000003</v>
          </cell>
          <cell r="V1208">
            <v>246.72</v>
          </cell>
        </row>
        <row r="1209">
          <cell r="A1209" t="str">
            <v>m2perry DUA 2-2003-8</v>
          </cell>
          <cell r="G1209">
            <v>5.81</v>
          </cell>
          <cell r="H1209">
            <v>23.81</v>
          </cell>
          <cell r="S1209">
            <v>40.027500000000003</v>
          </cell>
          <cell r="V1209">
            <v>316.77</v>
          </cell>
        </row>
        <row r="1210">
          <cell r="A1210" t="str">
            <v>m2perry DUA 2-2003-9</v>
          </cell>
          <cell r="G1210">
            <v>2.33</v>
          </cell>
          <cell r="H1210">
            <v>23.04</v>
          </cell>
          <cell r="S1210">
            <v>34.450600000000001</v>
          </cell>
          <cell r="V1210">
            <v>131.85</v>
          </cell>
        </row>
        <row r="1211">
          <cell r="A1211" t="str">
            <v>m2perry DUA 2-2003-10</v>
          </cell>
          <cell r="G1211">
            <v>0</v>
          </cell>
          <cell r="H1211">
            <v>0</v>
          </cell>
          <cell r="S1211">
            <v>26.741800000000001</v>
          </cell>
          <cell r="V1211">
            <v>0</v>
          </cell>
        </row>
        <row r="1212">
          <cell r="A1212" t="str">
            <v>m2perry DUA 2-2003-11</v>
          </cell>
          <cell r="G1212">
            <v>0</v>
          </cell>
          <cell r="H1212">
            <v>0</v>
          </cell>
          <cell r="S1212">
            <v>51.593400000000003</v>
          </cell>
          <cell r="V1212">
            <v>0</v>
          </cell>
        </row>
        <row r="1213">
          <cell r="A1213" t="str">
            <v>m2perry DUA 2-2003-12</v>
          </cell>
          <cell r="G1213">
            <v>0</v>
          </cell>
          <cell r="H1213">
            <v>0</v>
          </cell>
          <cell r="S1213">
            <v>35.5989</v>
          </cell>
          <cell r="V1213">
            <v>0</v>
          </cell>
        </row>
        <row r="1214">
          <cell r="A1214" t="str">
            <v>m2perry DUA 2-2004-1</v>
          </cell>
          <cell r="G1214">
            <v>0</v>
          </cell>
          <cell r="H1214">
            <v>0</v>
          </cell>
          <cell r="S1214">
            <v>31.170300000000001</v>
          </cell>
          <cell r="V1214">
            <v>0</v>
          </cell>
        </row>
        <row r="1215">
          <cell r="A1215" t="str">
            <v>m2perry DUA 2-2004-2</v>
          </cell>
          <cell r="G1215">
            <v>0</v>
          </cell>
          <cell r="H1215">
            <v>0</v>
          </cell>
          <cell r="S1215">
            <v>28.1538</v>
          </cell>
          <cell r="V1215">
            <v>0</v>
          </cell>
        </row>
        <row r="1216">
          <cell r="A1216" t="str">
            <v>m2perry DUA 2-2004-3</v>
          </cell>
          <cell r="G1216">
            <v>0</v>
          </cell>
          <cell r="H1216">
            <v>0</v>
          </cell>
          <cell r="S1216">
            <v>22.313199999999998</v>
          </cell>
          <cell r="V1216">
            <v>0</v>
          </cell>
        </row>
        <row r="1217">
          <cell r="A1217" t="str">
            <v>m2perry DUA 2-2004-4</v>
          </cell>
          <cell r="G1217">
            <v>0</v>
          </cell>
          <cell r="H1217">
            <v>0</v>
          </cell>
          <cell r="S1217">
            <v>13.022</v>
          </cell>
          <cell r="V1217">
            <v>0</v>
          </cell>
        </row>
        <row r="1218">
          <cell r="A1218" t="str">
            <v>m2perry DUA 2-2004-5</v>
          </cell>
          <cell r="G1218">
            <v>0</v>
          </cell>
          <cell r="H1218">
            <v>0</v>
          </cell>
          <cell r="S1218">
            <v>22.313199999999998</v>
          </cell>
          <cell r="V1218">
            <v>0</v>
          </cell>
        </row>
        <row r="1219">
          <cell r="A1219" t="str">
            <v>m2perry DUA 2-2004-6</v>
          </cell>
          <cell r="G1219">
            <v>2.74</v>
          </cell>
          <cell r="H1219">
            <v>23.04</v>
          </cell>
          <cell r="S1219">
            <v>34.450600000000001</v>
          </cell>
          <cell r="V1219">
            <v>119.89</v>
          </cell>
        </row>
        <row r="1220">
          <cell r="A1220" t="str">
            <v>m2perry DUA 2-2004-7</v>
          </cell>
          <cell r="G1220">
            <v>5.2</v>
          </cell>
          <cell r="H1220">
            <v>23.81</v>
          </cell>
          <cell r="S1220">
            <v>62.170299999999997</v>
          </cell>
          <cell r="V1220">
            <v>248.07</v>
          </cell>
        </row>
        <row r="1221">
          <cell r="A1221" t="str">
            <v>m2perry DUA 2-2004-8</v>
          </cell>
          <cell r="G1221">
            <v>5.91</v>
          </cell>
          <cell r="H1221">
            <v>23.81</v>
          </cell>
          <cell r="S1221">
            <v>40.027500000000003</v>
          </cell>
          <cell r="V1221">
            <v>277.06</v>
          </cell>
        </row>
        <row r="1222">
          <cell r="A1222" t="str">
            <v>m2perry DUA 2-2004-9</v>
          </cell>
          <cell r="G1222">
            <v>2.29</v>
          </cell>
          <cell r="H1222">
            <v>23.04</v>
          </cell>
          <cell r="S1222">
            <v>25.879100000000001</v>
          </cell>
          <cell r="V1222">
            <v>112.7</v>
          </cell>
        </row>
        <row r="1223">
          <cell r="A1223" t="str">
            <v>m2perry DUA 2-2004-10</v>
          </cell>
          <cell r="G1223">
            <v>0</v>
          </cell>
          <cell r="H1223">
            <v>0</v>
          </cell>
          <cell r="S1223">
            <v>4.5989000000000004</v>
          </cell>
          <cell r="V1223">
            <v>0</v>
          </cell>
        </row>
        <row r="1224">
          <cell r="A1224" t="str">
            <v>m2perry DUA 2-2004-11</v>
          </cell>
          <cell r="G1224">
            <v>0</v>
          </cell>
          <cell r="H1224">
            <v>0</v>
          </cell>
          <cell r="V1224">
            <v>0</v>
          </cell>
        </row>
        <row r="1225">
          <cell r="A1225" t="str">
            <v>m2perry DUA 2-2004-12</v>
          </cell>
          <cell r="G1225">
            <v>0</v>
          </cell>
          <cell r="H1225">
            <v>0</v>
          </cell>
          <cell r="V1225">
            <v>0</v>
          </cell>
        </row>
        <row r="1226">
          <cell r="A1226" t="str">
            <v>m2perry DUA 2-2005-1</v>
          </cell>
          <cell r="G1226">
            <v>0</v>
          </cell>
          <cell r="H1226">
            <v>0</v>
          </cell>
          <cell r="V1226">
            <v>0</v>
          </cell>
        </row>
        <row r="1227">
          <cell r="A1227" t="str">
            <v>m2perry DUA 2-2005-2</v>
          </cell>
          <cell r="G1227">
            <v>0</v>
          </cell>
          <cell r="H1227">
            <v>0</v>
          </cell>
          <cell r="V1227">
            <v>0</v>
          </cell>
        </row>
        <row r="1228">
          <cell r="A1228" t="str">
            <v>m2perry DUA 2-2005-3</v>
          </cell>
          <cell r="G1228">
            <v>0</v>
          </cell>
          <cell r="H1228">
            <v>0</v>
          </cell>
          <cell r="V1228">
            <v>0</v>
          </cell>
        </row>
        <row r="1229">
          <cell r="A1229" t="str">
            <v>m2perry DUA 2-2005-4</v>
          </cell>
          <cell r="G1229">
            <v>0</v>
          </cell>
          <cell r="H1229">
            <v>0</v>
          </cell>
          <cell r="V1229">
            <v>0</v>
          </cell>
        </row>
        <row r="1230">
          <cell r="A1230" t="str">
            <v>m2perry DUA 2-2005-5</v>
          </cell>
          <cell r="G1230">
            <v>0</v>
          </cell>
          <cell r="H1230">
            <v>0</v>
          </cell>
          <cell r="V1230">
            <v>0</v>
          </cell>
        </row>
        <row r="1231">
          <cell r="A1231" t="str">
            <v>m2perry DUA 2-2005-6</v>
          </cell>
          <cell r="G1231">
            <v>2.88</v>
          </cell>
          <cell r="H1231">
            <v>23.04</v>
          </cell>
          <cell r="V1231">
            <v>120.48</v>
          </cell>
        </row>
        <row r="1232">
          <cell r="A1232" t="str">
            <v>m2perry DUA 2-2005-7</v>
          </cell>
          <cell r="G1232">
            <v>4.62</v>
          </cell>
          <cell r="H1232">
            <v>23.81</v>
          </cell>
          <cell r="V1232">
            <v>201.21</v>
          </cell>
        </row>
        <row r="1233">
          <cell r="A1233" t="str">
            <v>m2perry DUA 2-2005-8</v>
          </cell>
          <cell r="G1233">
            <v>6.47</v>
          </cell>
          <cell r="H1233">
            <v>23.81</v>
          </cell>
          <cell r="V1233">
            <v>278.08999999999997</v>
          </cell>
        </row>
        <row r="1234">
          <cell r="A1234" t="str">
            <v>m2perry DUA 2-2005-9</v>
          </cell>
          <cell r="G1234">
            <v>2.19</v>
          </cell>
          <cell r="H1234">
            <v>23.04</v>
          </cell>
          <cell r="V1234">
            <v>99.95</v>
          </cell>
        </row>
        <row r="1235">
          <cell r="A1235" t="str">
            <v>m2perry DUA 2-2005-10</v>
          </cell>
          <cell r="G1235">
            <v>0</v>
          </cell>
          <cell r="H1235">
            <v>0</v>
          </cell>
          <cell r="V1235">
            <v>0</v>
          </cell>
        </row>
        <row r="1236">
          <cell r="A1236" t="str">
            <v>m2perry DUA 2-2005-11</v>
          </cell>
          <cell r="G1236">
            <v>0</v>
          </cell>
          <cell r="H1236">
            <v>0</v>
          </cell>
          <cell r="V1236">
            <v>0</v>
          </cell>
        </row>
        <row r="1237">
          <cell r="A1237" t="str">
            <v>m2perry DUA 2-2005-12</v>
          </cell>
          <cell r="G1237">
            <v>0</v>
          </cell>
          <cell r="H1237">
            <v>0</v>
          </cell>
          <cell r="V1237">
            <v>0</v>
          </cell>
        </row>
        <row r="1238">
          <cell r="A1238" t="str">
            <v>m2perry DUA 2-2006-1</v>
          </cell>
          <cell r="G1238">
            <v>0</v>
          </cell>
          <cell r="H1238">
            <v>0</v>
          </cell>
          <cell r="V1238">
            <v>0</v>
          </cell>
        </row>
        <row r="1239">
          <cell r="A1239" t="str">
            <v>m2perry DUA 2-2006-2</v>
          </cell>
          <cell r="G1239">
            <v>0</v>
          </cell>
          <cell r="H1239">
            <v>0</v>
          </cell>
          <cell r="V1239">
            <v>0</v>
          </cell>
        </row>
        <row r="1240">
          <cell r="A1240" t="str">
            <v>m2perry DUA 2-2006-3</v>
          </cell>
          <cell r="G1240">
            <v>0</v>
          </cell>
          <cell r="H1240">
            <v>0</v>
          </cell>
          <cell r="V1240">
            <v>0</v>
          </cell>
        </row>
        <row r="1241">
          <cell r="A1241" t="str">
            <v>m2perry DUA 2-2006-4</v>
          </cell>
          <cell r="G1241">
            <v>0</v>
          </cell>
          <cell r="H1241">
            <v>0</v>
          </cell>
          <cell r="V1241">
            <v>0</v>
          </cell>
        </row>
        <row r="1242">
          <cell r="A1242" t="str">
            <v>m2perry DUA 2-2006-5</v>
          </cell>
          <cell r="G1242">
            <v>0</v>
          </cell>
          <cell r="H1242">
            <v>0</v>
          </cell>
          <cell r="V1242">
            <v>0</v>
          </cell>
        </row>
        <row r="1243">
          <cell r="A1243" t="str">
            <v>m2perry DUA 2-2006-6</v>
          </cell>
          <cell r="G1243">
            <v>4.25</v>
          </cell>
          <cell r="H1243">
            <v>23.04</v>
          </cell>
          <cell r="V1243">
            <v>177.99</v>
          </cell>
        </row>
        <row r="1244">
          <cell r="A1244" t="str">
            <v>m2perry DUA 2-2006-7</v>
          </cell>
          <cell r="G1244">
            <v>6.6</v>
          </cell>
          <cell r="H1244">
            <v>23.81</v>
          </cell>
          <cell r="V1244">
            <v>262.38</v>
          </cell>
        </row>
        <row r="1245">
          <cell r="A1245" t="str">
            <v>m2perry DUA 2-2006-8</v>
          </cell>
          <cell r="G1245">
            <v>7.28</v>
          </cell>
          <cell r="H1245">
            <v>23.81</v>
          </cell>
          <cell r="V1245">
            <v>311.49</v>
          </cell>
        </row>
        <row r="1246">
          <cell r="A1246" t="str">
            <v>m2perry DUA 2-2006-9</v>
          </cell>
          <cell r="G1246">
            <v>2.79</v>
          </cell>
          <cell r="H1246">
            <v>23.04</v>
          </cell>
          <cell r="V1246">
            <v>117.97</v>
          </cell>
        </row>
        <row r="1247">
          <cell r="A1247" t="str">
            <v>m2perry DUA 2-2006-10</v>
          </cell>
          <cell r="G1247">
            <v>0</v>
          </cell>
          <cell r="H1247">
            <v>0</v>
          </cell>
          <cell r="V1247">
            <v>0</v>
          </cell>
        </row>
        <row r="1248">
          <cell r="A1248" t="str">
            <v>m2perry DUA 2-2006-11</v>
          </cell>
          <cell r="G1248">
            <v>0</v>
          </cell>
          <cell r="H1248">
            <v>0</v>
          </cell>
          <cell r="V1248">
            <v>0</v>
          </cell>
        </row>
        <row r="1249">
          <cell r="A1249" t="str">
            <v>m2perry DUA 2-2006-12</v>
          </cell>
          <cell r="G1249">
            <v>0</v>
          </cell>
          <cell r="H1249">
            <v>0</v>
          </cell>
          <cell r="V1249">
            <v>0</v>
          </cell>
        </row>
        <row r="1250">
          <cell r="A1250" t="str">
            <v>m2perry DUA 2-2007-1</v>
          </cell>
          <cell r="G1250">
            <v>0</v>
          </cell>
          <cell r="H1250">
            <v>0</v>
          </cell>
          <cell r="V1250">
            <v>0</v>
          </cell>
        </row>
        <row r="1251">
          <cell r="A1251" t="str">
            <v>m2perry DUA 2-2007-2</v>
          </cell>
          <cell r="G1251">
            <v>0</v>
          </cell>
          <cell r="H1251">
            <v>0</v>
          </cell>
          <cell r="V1251">
            <v>0</v>
          </cell>
        </row>
        <row r="1252">
          <cell r="A1252" t="str">
            <v>m2perry DUA 2-2007-3</v>
          </cell>
          <cell r="G1252">
            <v>0</v>
          </cell>
          <cell r="H1252">
            <v>0</v>
          </cell>
          <cell r="V1252">
            <v>0</v>
          </cell>
        </row>
        <row r="1253">
          <cell r="A1253" t="str">
            <v>m2perry DUA 2-2007-4</v>
          </cell>
          <cell r="G1253">
            <v>0</v>
          </cell>
          <cell r="H1253">
            <v>0</v>
          </cell>
          <cell r="V1253">
            <v>0</v>
          </cell>
        </row>
        <row r="1254">
          <cell r="A1254" t="str">
            <v>m2perry DUA 2-2007-5</v>
          </cell>
          <cell r="G1254">
            <v>0</v>
          </cell>
          <cell r="H1254">
            <v>0</v>
          </cell>
          <cell r="V1254">
            <v>0</v>
          </cell>
        </row>
        <row r="1255">
          <cell r="A1255" t="str">
            <v>m2perry DUA 2-2007-6</v>
          </cell>
          <cell r="G1255">
            <v>3.81</v>
          </cell>
          <cell r="H1255">
            <v>23.04</v>
          </cell>
          <cell r="V1255">
            <v>147.46</v>
          </cell>
        </row>
        <row r="1256">
          <cell r="A1256" t="str">
            <v>m2perry DUA 2-2007-7</v>
          </cell>
          <cell r="G1256">
            <v>7.38</v>
          </cell>
          <cell r="H1256">
            <v>23.81</v>
          </cell>
          <cell r="V1256">
            <v>276.8</v>
          </cell>
        </row>
        <row r="1257">
          <cell r="A1257" t="str">
            <v>m2perry DUA 2-2007-8</v>
          </cell>
          <cell r="G1257">
            <v>8.17</v>
          </cell>
          <cell r="H1257">
            <v>23.81</v>
          </cell>
          <cell r="V1257">
            <v>325.95</v>
          </cell>
        </row>
        <row r="1258">
          <cell r="A1258" t="str">
            <v>m2perry DUA 2-2007-9</v>
          </cell>
          <cell r="G1258">
            <v>3.67</v>
          </cell>
          <cell r="H1258">
            <v>23.04</v>
          </cell>
          <cell r="V1258">
            <v>141.68</v>
          </cell>
        </row>
        <row r="1259">
          <cell r="A1259" t="str">
            <v>m2perry DUA 2-2007-10</v>
          </cell>
          <cell r="G1259">
            <v>0</v>
          </cell>
          <cell r="H1259">
            <v>0</v>
          </cell>
          <cell r="V1259">
            <v>0</v>
          </cell>
        </row>
        <row r="1260">
          <cell r="A1260" t="str">
            <v>m2perry DUA 2-2007-11</v>
          </cell>
          <cell r="G1260">
            <v>0</v>
          </cell>
          <cell r="H1260">
            <v>0</v>
          </cell>
          <cell r="V1260">
            <v>0</v>
          </cell>
        </row>
        <row r="1261">
          <cell r="A1261" t="str">
            <v>m2perry DUA 2-2007-12</v>
          </cell>
          <cell r="G1261">
            <v>0</v>
          </cell>
          <cell r="H1261">
            <v>0</v>
          </cell>
          <cell r="V1261">
            <v>0</v>
          </cell>
        </row>
        <row r="1262">
          <cell r="A1262" t="str">
            <v>m2perry DUA 2-2008-1</v>
          </cell>
          <cell r="G1262">
            <v>0</v>
          </cell>
          <cell r="H1262">
            <v>0</v>
          </cell>
          <cell r="V1262">
            <v>0</v>
          </cell>
        </row>
        <row r="1263">
          <cell r="A1263" t="str">
            <v>m2perry DUA 2-2008-2</v>
          </cell>
          <cell r="G1263">
            <v>0</v>
          </cell>
          <cell r="H1263">
            <v>0</v>
          </cell>
          <cell r="V1263">
            <v>0</v>
          </cell>
        </row>
        <row r="1264">
          <cell r="A1264" t="str">
            <v>m2perry DUA 2-2008-3</v>
          </cell>
          <cell r="G1264">
            <v>0</v>
          </cell>
          <cell r="H1264">
            <v>0</v>
          </cell>
          <cell r="V1264">
            <v>0</v>
          </cell>
        </row>
        <row r="1265">
          <cell r="A1265" t="str">
            <v>m2perry DUA 2-2008-4</v>
          </cell>
          <cell r="G1265">
            <v>0</v>
          </cell>
          <cell r="H1265">
            <v>0</v>
          </cell>
          <cell r="V1265">
            <v>0</v>
          </cell>
        </row>
        <row r="1266">
          <cell r="A1266" t="str">
            <v>m2perry DUA 2-2008-5</v>
          </cell>
          <cell r="G1266">
            <v>0</v>
          </cell>
          <cell r="H1266">
            <v>0</v>
          </cell>
          <cell r="V1266">
            <v>0</v>
          </cell>
        </row>
        <row r="1267">
          <cell r="A1267" t="str">
            <v>m2perry DUA 2-2008-6</v>
          </cell>
          <cell r="G1267">
            <v>4.24</v>
          </cell>
          <cell r="H1267">
            <v>23.04</v>
          </cell>
          <cell r="V1267">
            <v>171.72</v>
          </cell>
        </row>
        <row r="1268">
          <cell r="A1268" t="str">
            <v>m2perry DUA 2-2008-7</v>
          </cell>
          <cell r="G1268">
            <v>7.65</v>
          </cell>
          <cell r="H1268">
            <v>23.81</v>
          </cell>
          <cell r="V1268">
            <v>282.91000000000003</v>
          </cell>
        </row>
        <row r="1269">
          <cell r="A1269" t="str">
            <v>m2perry DUA 2-2008-8</v>
          </cell>
          <cell r="G1269">
            <v>8.3800000000000008</v>
          </cell>
          <cell r="H1269">
            <v>23.81</v>
          </cell>
          <cell r="V1269">
            <v>326.79000000000002</v>
          </cell>
        </row>
        <row r="1270">
          <cell r="A1270" t="str">
            <v>m2perry DUA 2-2008-9</v>
          </cell>
          <cell r="G1270">
            <v>4.3499999999999996</v>
          </cell>
          <cell r="H1270">
            <v>23.04</v>
          </cell>
          <cell r="V1270">
            <v>167.97</v>
          </cell>
        </row>
        <row r="1271">
          <cell r="A1271" t="str">
            <v>m2perry DUA 2-2008-10</v>
          </cell>
          <cell r="G1271">
            <v>0</v>
          </cell>
          <cell r="H1271">
            <v>0</v>
          </cell>
          <cell r="V1271">
            <v>0</v>
          </cell>
        </row>
        <row r="1272">
          <cell r="A1272" t="str">
            <v>m2perry DUA 2-2008-11</v>
          </cell>
          <cell r="G1272">
            <v>0</v>
          </cell>
          <cell r="H1272">
            <v>0</v>
          </cell>
          <cell r="V1272">
            <v>0</v>
          </cell>
        </row>
        <row r="1273">
          <cell r="A1273" t="str">
            <v>m2perry DUA 2-2008-12</v>
          </cell>
          <cell r="G1273">
            <v>0</v>
          </cell>
          <cell r="H1273">
            <v>0</v>
          </cell>
          <cell r="V1273">
            <v>0</v>
          </cell>
        </row>
        <row r="1274">
          <cell r="A1274" t="str">
            <v>m2perry DUA 2-2009-1</v>
          </cell>
          <cell r="G1274">
            <v>0</v>
          </cell>
          <cell r="H1274">
            <v>0</v>
          </cell>
          <cell r="V1274">
            <v>0</v>
          </cell>
        </row>
        <row r="1275">
          <cell r="A1275" t="str">
            <v>m2perry DUA 2-2009-2</v>
          </cell>
          <cell r="G1275">
            <v>0</v>
          </cell>
          <cell r="H1275">
            <v>0</v>
          </cell>
          <cell r="V1275">
            <v>0</v>
          </cell>
        </row>
        <row r="1276">
          <cell r="A1276" t="str">
            <v>m2perry DUA 2-2009-3</v>
          </cell>
          <cell r="G1276">
            <v>0</v>
          </cell>
          <cell r="H1276">
            <v>0</v>
          </cell>
          <cell r="V1276">
            <v>0</v>
          </cell>
        </row>
        <row r="1277">
          <cell r="A1277" t="str">
            <v>m2perry DUA 2-2009-4</v>
          </cell>
          <cell r="G1277">
            <v>0</v>
          </cell>
          <cell r="H1277">
            <v>0</v>
          </cell>
          <cell r="V1277">
            <v>0</v>
          </cell>
        </row>
        <row r="1278">
          <cell r="A1278" t="str">
            <v>m2perry DUA 2-2009-5</v>
          </cell>
          <cell r="G1278">
            <v>0</v>
          </cell>
          <cell r="H1278">
            <v>0</v>
          </cell>
          <cell r="V1278">
            <v>0</v>
          </cell>
        </row>
        <row r="1279">
          <cell r="A1279" t="str">
            <v>m2perry DUA 2-2009-6</v>
          </cell>
          <cell r="G1279">
            <v>5.57</v>
          </cell>
          <cell r="H1279">
            <v>23.04</v>
          </cell>
          <cell r="V1279">
            <v>214.87</v>
          </cell>
        </row>
        <row r="1280">
          <cell r="A1280" t="str">
            <v>m2perry DUA 2-2009-7</v>
          </cell>
          <cell r="G1280">
            <v>8.7899999999999991</v>
          </cell>
          <cell r="H1280">
            <v>23.81</v>
          </cell>
          <cell r="V1280">
            <v>347.35</v>
          </cell>
        </row>
        <row r="1281">
          <cell r="A1281" t="str">
            <v>m2perry DUA 2-2009-8</v>
          </cell>
          <cell r="G1281">
            <v>9.56</v>
          </cell>
          <cell r="H1281">
            <v>23.81</v>
          </cell>
          <cell r="V1281">
            <v>379.92</v>
          </cell>
        </row>
        <row r="1282">
          <cell r="A1282" t="str">
            <v>m2perry DUA 2-2009-9</v>
          </cell>
          <cell r="G1282">
            <v>3.59</v>
          </cell>
          <cell r="H1282">
            <v>23.04</v>
          </cell>
          <cell r="V1282">
            <v>146.28</v>
          </cell>
        </row>
        <row r="1283">
          <cell r="A1283" t="str">
            <v>m2perry DUA 2-2009-10</v>
          </cell>
          <cell r="G1283">
            <v>0</v>
          </cell>
          <cell r="H1283">
            <v>0</v>
          </cell>
          <cell r="V1283">
            <v>0</v>
          </cell>
        </row>
        <row r="1284">
          <cell r="A1284" t="str">
            <v>m2perry DUA 2-2009-11</v>
          </cell>
          <cell r="G1284">
            <v>0</v>
          </cell>
          <cell r="H1284">
            <v>0</v>
          </cell>
          <cell r="V1284">
            <v>0</v>
          </cell>
        </row>
        <row r="1285">
          <cell r="A1285" t="str">
            <v>m2perry DUA 2-2009-12</v>
          </cell>
          <cell r="G1285">
            <v>0</v>
          </cell>
          <cell r="H1285">
            <v>0</v>
          </cell>
          <cell r="V1285">
            <v>0</v>
          </cell>
        </row>
        <row r="1286">
          <cell r="A1286" t="str">
            <v>m2perry DUA 2-2010-1</v>
          </cell>
          <cell r="G1286">
            <v>0</v>
          </cell>
          <cell r="H1286">
            <v>0</v>
          </cell>
          <cell r="V1286">
            <v>0</v>
          </cell>
        </row>
        <row r="1287">
          <cell r="A1287" t="str">
            <v>m2perry DUA 2-2010-2</v>
          </cell>
          <cell r="G1287">
            <v>0</v>
          </cell>
          <cell r="H1287">
            <v>0</v>
          </cell>
          <cell r="V1287">
            <v>0</v>
          </cell>
        </row>
        <row r="1288">
          <cell r="A1288" t="str">
            <v>m2perry DUA 2-2010-3</v>
          </cell>
          <cell r="G1288">
            <v>0</v>
          </cell>
          <cell r="H1288">
            <v>0</v>
          </cell>
          <cell r="V1288">
            <v>0</v>
          </cell>
        </row>
        <row r="1289">
          <cell r="A1289" t="str">
            <v>m2perry DUA 2-2010-4</v>
          </cell>
          <cell r="G1289">
            <v>0</v>
          </cell>
          <cell r="H1289">
            <v>0</v>
          </cell>
          <cell r="V1289">
            <v>0</v>
          </cell>
        </row>
        <row r="1290">
          <cell r="A1290" t="str">
            <v>m2perry DUA 2-2010-5</v>
          </cell>
          <cell r="G1290">
            <v>0</v>
          </cell>
          <cell r="H1290">
            <v>0</v>
          </cell>
          <cell r="V1290">
            <v>0</v>
          </cell>
        </row>
        <row r="1291">
          <cell r="A1291" t="str">
            <v>m2perry DUA 2-2010-6</v>
          </cell>
          <cell r="G1291">
            <v>6.48</v>
          </cell>
          <cell r="H1291">
            <v>23.04</v>
          </cell>
          <cell r="V1291">
            <v>262.83</v>
          </cell>
        </row>
        <row r="1292">
          <cell r="A1292" t="str">
            <v>m2perry DUA 2-2010-7</v>
          </cell>
          <cell r="G1292">
            <v>8.67</v>
          </cell>
          <cell r="H1292">
            <v>23.81</v>
          </cell>
          <cell r="V1292">
            <v>342.93</v>
          </cell>
        </row>
        <row r="1293">
          <cell r="A1293" t="str">
            <v>m2perry DUA 2-2010-8</v>
          </cell>
          <cell r="G1293">
            <v>9.93</v>
          </cell>
          <cell r="H1293">
            <v>23.81</v>
          </cell>
          <cell r="V1293">
            <v>404.68</v>
          </cell>
        </row>
        <row r="1294">
          <cell r="A1294" t="str">
            <v>m2perry DUA 2-2010-9</v>
          </cell>
          <cell r="G1294">
            <v>5.62</v>
          </cell>
          <cell r="H1294">
            <v>23.04</v>
          </cell>
          <cell r="V1294">
            <v>227.14</v>
          </cell>
        </row>
        <row r="1295">
          <cell r="A1295" t="str">
            <v>m2perry DUA 2-2010-10</v>
          </cell>
          <cell r="G1295">
            <v>0</v>
          </cell>
          <cell r="H1295">
            <v>0</v>
          </cell>
          <cell r="V1295">
            <v>0</v>
          </cell>
        </row>
        <row r="1296">
          <cell r="A1296" t="str">
            <v>m2perry DUA 2-2010-11</v>
          </cell>
          <cell r="G1296">
            <v>0</v>
          </cell>
          <cell r="H1296">
            <v>0</v>
          </cell>
          <cell r="V1296">
            <v>0</v>
          </cell>
        </row>
        <row r="1297">
          <cell r="A1297" t="str">
            <v>m2perry DUA 2-2010-12</v>
          </cell>
          <cell r="G1297">
            <v>0</v>
          </cell>
          <cell r="H1297">
            <v>0</v>
          </cell>
          <cell r="V1297">
            <v>0</v>
          </cell>
        </row>
        <row r="1298">
          <cell r="A1298" t="str">
            <v>m2perry DUA 2-2011-1</v>
          </cell>
          <cell r="G1298">
            <v>0</v>
          </cell>
          <cell r="H1298">
            <v>0</v>
          </cell>
          <cell r="V1298">
            <v>0</v>
          </cell>
        </row>
        <row r="1299">
          <cell r="A1299" t="str">
            <v>m2perry DUA 2-2011-2</v>
          </cell>
          <cell r="G1299">
            <v>0</v>
          </cell>
          <cell r="H1299">
            <v>0</v>
          </cell>
          <cell r="V1299">
            <v>0</v>
          </cell>
        </row>
        <row r="1300">
          <cell r="A1300" t="str">
            <v>m2perry DUA 2-2011-3</v>
          </cell>
          <cell r="G1300">
            <v>0</v>
          </cell>
          <cell r="H1300">
            <v>0</v>
          </cell>
          <cell r="V1300">
            <v>0</v>
          </cell>
        </row>
        <row r="1301">
          <cell r="A1301" t="str">
            <v>m2perry DUA 2-2011-4</v>
          </cell>
          <cell r="G1301">
            <v>0</v>
          </cell>
          <cell r="H1301">
            <v>0</v>
          </cell>
          <cell r="V1301">
            <v>0</v>
          </cell>
        </row>
        <row r="1302">
          <cell r="A1302" t="str">
            <v>m2perry DUA 2-2011-5</v>
          </cell>
          <cell r="G1302">
            <v>0</v>
          </cell>
          <cell r="H1302">
            <v>0</v>
          </cell>
          <cell r="V1302">
            <v>0</v>
          </cell>
        </row>
        <row r="1303">
          <cell r="A1303" t="str">
            <v>m2perry DUA 2-2011-6</v>
          </cell>
          <cell r="G1303">
            <v>6.21</v>
          </cell>
          <cell r="H1303">
            <v>23.04</v>
          </cell>
          <cell r="V1303">
            <v>250.9</v>
          </cell>
        </row>
        <row r="1304">
          <cell r="A1304" t="str">
            <v>m2perry DUA 2-2011-7</v>
          </cell>
          <cell r="G1304">
            <v>9.6300000000000008</v>
          </cell>
          <cell r="H1304">
            <v>23.81</v>
          </cell>
          <cell r="V1304">
            <v>380.18</v>
          </cell>
        </row>
        <row r="1305">
          <cell r="A1305" t="str">
            <v>m2perry DUA 2-2011-8</v>
          </cell>
          <cell r="G1305">
            <v>10.24</v>
          </cell>
          <cell r="H1305">
            <v>23.81</v>
          </cell>
          <cell r="V1305">
            <v>419.07</v>
          </cell>
        </row>
        <row r="1306">
          <cell r="A1306" t="str">
            <v>m2perry DUA 2-2011-9</v>
          </cell>
          <cell r="G1306">
            <v>5.07</v>
          </cell>
          <cell r="H1306">
            <v>23.04</v>
          </cell>
          <cell r="V1306">
            <v>207.75</v>
          </cell>
        </row>
        <row r="1307">
          <cell r="A1307" t="str">
            <v>m2perry DUA 2-2011-10</v>
          </cell>
          <cell r="G1307">
            <v>0</v>
          </cell>
          <cell r="H1307">
            <v>0</v>
          </cell>
          <cell r="V1307">
            <v>0</v>
          </cell>
        </row>
        <row r="1308">
          <cell r="A1308" t="str">
            <v>m2perry DUA 2-2011-11</v>
          </cell>
          <cell r="G1308">
            <v>0</v>
          </cell>
          <cell r="H1308">
            <v>0</v>
          </cell>
          <cell r="V1308">
            <v>0</v>
          </cell>
        </row>
        <row r="1309">
          <cell r="A1309" t="str">
            <v>m2perry DUA 2-2011-12</v>
          </cell>
          <cell r="G1309">
            <v>0</v>
          </cell>
          <cell r="H1309">
            <v>0</v>
          </cell>
          <cell r="V1309">
            <v>0</v>
          </cell>
        </row>
        <row r="1310">
          <cell r="A1310" t="str">
            <v>m2perry DUA 2-2012-1</v>
          </cell>
          <cell r="G1310">
            <v>0</v>
          </cell>
          <cell r="H1310">
            <v>0</v>
          </cell>
          <cell r="V1310">
            <v>0</v>
          </cell>
        </row>
        <row r="1311">
          <cell r="A1311" t="str">
            <v>m2perry DUA 2-2012-2</v>
          </cell>
          <cell r="G1311">
            <v>0</v>
          </cell>
          <cell r="H1311">
            <v>0</v>
          </cell>
          <cell r="V1311">
            <v>0</v>
          </cell>
        </row>
        <row r="1312">
          <cell r="A1312" t="str">
            <v>m2perry DUA 2-2012-3</v>
          </cell>
          <cell r="G1312">
            <v>0</v>
          </cell>
          <cell r="H1312">
            <v>0</v>
          </cell>
          <cell r="V1312">
            <v>0</v>
          </cell>
        </row>
        <row r="1313">
          <cell r="A1313" t="str">
            <v>m2perry DUA 2-2012-4</v>
          </cell>
          <cell r="G1313">
            <v>0</v>
          </cell>
          <cell r="H1313">
            <v>0</v>
          </cell>
          <cell r="V1313">
            <v>0</v>
          </cell>
        </row>
        <row r="1314">
          <cell r="A1314" t="str">
            <v>m2perry DUA 2-2012-5</v>
          </cell>
          <cell r="G1314">
            <v>0</v>
          </cell>
          <cell r="H1314">
            <v>0</v>
          </cell>
          <cell r="V1314">
            <v>0</v>
          </cell>
        </row>
        <row r="1315">
          <cell r="A1315" t="str">
            <v>m2perry DUA 2-2012-6</v>
          </cell>
          <cell r="G1315">
            <v>6.37</v>
          </cell>
          <cell r="H1315">
            <v>23.04</v>
          </cell>
          <cell r="V1315">
            <v>244</v>
          </cell>
        </row>
        <row r="1316">
          <cell r="A1316" t="str">
            <v>m2perry DUA 2-2012-7</v>
          </cell>
          <cell r="G1316">
            <v>9.49</v>
          </cell>
          <cell r="H1316">
            <v>23.81</v>
          </cell>
          <cell r="V1316">
            <v>384.22</v>
          </cell>
        </row>
        <row r="1317">
          <cell r="A1317" t="str">
            <v>m2perry DUA 2-2012-8</v>
          </cell>
          <cell r="G1317">
            <v>10.199999999999999</v>
          </cell>
          <cell r="H1317">
            <v>23.81</v>
          </cell>
          <cell r="V1317">
            <v>432.66</v>
          </cell>
        </row>
        <row r="1318">
          <cell r="A1318" t="str">
            <v>m2perry DUA 2-2012-9</v>
          </cell>
          <cell r="G1318">
            <v>5.86</v>
          </cell>
          <cell r="H1318">
            <v>23.04</v>
          </cell>
          <cell r="V1318">
            <v>239.45</v>
          </cell>
        </row>
        <row r="1319">
          <cell r="A1319" t="str">
            <v>m2perry DUA 2-2012-10</v>
          </cell>
          <cell r="G1319">
            <v>0</v>
          </cell>
          <cell r="H1319">
            <v>0</v>
          </cell>
          <cell r="V1319">
            <v>0</v>
          </cell>
        </row>
        <row r="1320">
          <cell r="A1320" t="str">
            <v>m2perry DUA 2-2012-11</v>
          </cell>
          <cell r="G1320">
            <v>0</v>
          </cell>
          <cell r="H1320">
            <v>0</v>
          </cell>
          <cell r="V1320">
            <v>0</v>
          </cell>
        </row>
        <row r="1321">
          <cell r="A1321" t="str">
            <v>m2perry DUA 2-2012-12</v>
          </cell>
          <cell r="G1321">
            <v>0</v>
          </cell>
          <cell r="H1321">
            <v>0</v>
          </cell>
          <cell r="V1321">
            <v>0</v>
          </cell>
        </row>
        <row r="1322">
          <cell r="A1322" t="str">
            <v>m2perry DUA 2-2013-1</v>
          </cell>
          <cell r="G1322">
            <v>0</v>
          </cell>
          <cell r="H1322">
            <v>0</v>
          </cell>
          <cell r="V1322">
            <v>0</v>
          </cell>
        </row>
        <row r="1323">
          <cell r="A1323" t="str">
            <v>m2perry DUA 2-2013-2</v>
          </cell>
          <cell r="G1323">
            <v>0</v>
          </cell>
          <cell r="H1323">
            <v>0</v>
          </cell>
          <cell r="V1323">
            <v>0</v>
          </cell>
        </row>
        <row r="1324">
          <cell r="A1324" t="str">
            <v>m2perry DUA 2-2013-3</v>
          </cell>
          <cell r="G1324">
            <v>0</v>
          </cell>
          <cell r="H1324">
            <v>0</v>
          </cell>
          <cell r="V1324">
            <v>0</v>
          </cell>
        </row>
        <row r="1325">
          <cell r="A1325" t="str">
            <v>m2perry DUA 2-2013-4</v>
          </cell>
          <cell r="G1325">
            <v>0</v>
          </cell>
          <cell r="H1325">
            <v>0</v>
          </cell>
          <cell r="V1325">
            <v>0</v>
          </cell>
        </row>
        <row r="1326">
          <cell r="A1326" t="str">
            <v>m2perry DUA 2-2013-5</v>
          </cell>
          <cell r="G1326">
            <v>0</v>
          </cell>
          <cell r="H1326">
            <v>0</v>
          </cell>
          <cell r="V1326">
            <v>0</v>
          </cell>
        </row>
        <row r="1327">
          <cell r="A1327" t="str">
            <v>m2perry DUA 2-2013-6</v>
          </cell>
          <cell r="G1327">
            <v>6.72</v>
          </cell>
          <cell r="H1327">
            <v>23.04</v>
          </cell>
          <cell r="V1327">
            <v>275.36</v>
          </cell>
        </row>
        <row r="1328">
          <cell r="A1328" t="str">
            <v>m2perry DUA 2-2013-7</v>
          </cell>
          <cell r="G1328">
            <v>10.06</v>
          </cell>
          <cell r="H1328">
            <v>23.81</v>
          </cell>
          <cell r="V1328">
            <v>407.44</v>
          </cell>
        </row>
        <row r="1329">
          <cell r="A1329" t="str">
            <v>m2perry DUA 2-2013-8</v>
          </cell>
          <cell r="G1329">
            <v>10.53</v>
          </cell>
          <cell r="H1329">
            <v>23.81</v>
          </cell>
          <cell r="V1329">
            <v>444.11</v>
          </cell>
        </row>
        <row r="1330">
          <cell r="A1330" t="str">
            <v>m2perry DUA 2-2013-9</v>
          </cell>
          <cell r="G1330">
            <v>5.62</v>
          </cell>
          <cell r="H1330">
            <v>23.04</v>
          </cell>
          <cell r="V1330">
            <v>228.23</v>
          </cell>
        </row>
        <row r="1331">
          <cell r="A1331" t="str">
            <v>m2perry DUA 2-2013-10</v>
          </cell>
          <cell r="G1331">
            <v>0</v>
          </cell>
          <cell r="H1331">
            <v>0</v>
          </cell>
          <cell r="V1331">
            <v>0</v>
          </cell>
        </row>
        <row r="1332">
          <cell r="A1332" t="str">
            <v>m2perry DUA 2-2013-11</v>
          </cell>
          <cell r="G1332">
            <v>0</v>
          </cell>
          <cell r="H1332">
            <v>0</v>
          </cell>
          <cell r="V1332">
            <v>0</v>
          </cell>
        </row>
        <row r="1333">
          <cell r="A1333" t="str">
            <v>m2perry DUA 2-2013-12</v>
          </cell>
          <cell r="G1333">
            <v>0</v>
          </cell>
          <cell r="H1333">
            <v>0</v>
          </cell>
          <cell r="V1333">
            <v>0</v>
          </cell>
        </row>
        <row r="1334">
          <cell r="A1334" t="str">
            <v>m2perry DUA 2-2014-1</v>
          </cell>
          <cell r="G1334">
            <v>0</v>
          </cell>
          <cell r="H1334">
            <v>0</v>
          </cell>
          <cell r="V1334">
            <v>0</v>
          </cell>
        </row>
        <row r="1335">
          <cell r="A1335" t="str">
            <v>m2perry DUA 2-2014-2</v>
          </cell>
          <cell r="G1335">
            <v>0</v>
          </cell>
          <cell r="H1335">
            <v>0</v>
          </cell>
          <cell r="V1335">
            <v>0</v>
          </cell>
        </row>
        <row r="1336">
          <cell r="A1336" t="str">
            <v>m2perry DUA 2-2014-3</v>
          </cell>
          <cell r="G1336">
            <v>0</v>
          </cell>
          <cell r="H1336">
            <v>0</v>
          </cell>
          <cell r="V1336">
            <v>0</v>
          </cell>
        </row>
        <row r="1337">
          <cell r="A1337" t="str">
            <v>m2perry DUA 2-2014-4</v>
          </cell>
          <cell r="G1337">
            <v>0</v>
          </cell>
          <cell r="H1337">
            <v>0</v>
          </cell>
          <cell r="V1337">
            <v>0</v>
          </cell>
        </row>
        <row r="1338">
          <cell r="A1338" t="str">
            <v>m2perry DUA 2-2014-5</v>
          </cell>
          <cell r="G1338">
            <v>0</v>
          </cell>
          <cell r="H1338">
            <v>0</v>
          </cell>
          <cell r="V1338">
            <v>0</v>
          </cell>
        </row>
        <row r="1339">
          <cell r="A1339" t="str">
            <v>m2perry DUA 2-2014-6</v>
          </cell>
          <cell r="G1339">
            <v>6.86</v>
          </cell>
          <cell r="H1339">
            <v>23.04</v>
          </cell>
          <cell r="V1339">
            <v>281.14</v>
          </cell>
        </row>
        <row r="1340">
          <cell r="A1340" t="str">
            <v>m2perry DUA 2-2014-7</v>
          </cell>
          <cell r="G1340">
            <v>9.52</v>
          </cell>
          <cell r="H1340">
            <v>23.81</v>
          </cell>
          <cell r="V1340">
            <v>400.85</v>
          </cell>
        </row>
        <row r="1341">
          <cell r="A1341" t="str">
            <v>m2perry DUA 2-2014-8</v>
          </cell>
          <cell r="G1341">
            <v>10.199999999999999</v>
          </cell>
          <cell r="H1341">
            <v>23.81</v>
          </cell>
          <cell r="V1341">
            <v>433.78</v>
          </cell>
        </row>
        <row r="1342">
          <cell r="A1342" t="str">
            <v>m2perry DUA 2-2014-9</v>
          </cell>
          <cell r="G1342">
            <v>5.8</v>
          </cell>
          <cell r="H1342">
            <v>23.04</v>
          </cell>
          <cell r="V1342">
            <v>236.46</v>
          </cell>
        </row>
        <row r="1343">
          <cell r="A1343" t="str">
            <v>m2perry DUA 2-2014-10</v>
          </cell>
          <cell r="G1343">
            <v>0</v>
          </cell>
          <cell r="H1343">
            <v>0</v>
          </cell>
          <cell r="V1343">
            <v>0</v>
          </cell>
        </row>
        <row r="1344">
          <cell r="A1344" t="str">
            <v>m2perry DUA 2-2014-11</v>
          </cell>
          <cell r="G1344">
            <v>0</v>
          </cell>
          <cell r="H1344">
            <v>0</v>
          </cell>
          <cell r="V1344">
            <v>0</v>
          </cell>
        </row>
        <row r="1345">
          <cell r="A1345" t="str">
            <v>m2perry DUA 2-2014-12</v>
          </cell>
          <cell r="G1345">
            <v>0</v>
          </cell>
          <cell r="H1345">
            <v>0</v>
          </cell>
          <cell r="V1345">
            <v>0</v>
          </cell>
        </row>
        <row r="1346">
          <cell r="A1346" t="str">
            <v>m2perry DUA 2-2015-1</v>
          </cell>
          <cell r="G1346">
            <v>0</v>
          </cell>
          <cell r="H1346">
            <v>0</v>
          </cell>
          <cell r="V1346">
            <v>0</v>
          </cell>
        </row>
        <row r="1347">
          <cell r="A1347" t="str">
            <v>m2perry DUA 2-2015-2</v>
          </cell>
          <cell r="G1347">
            <v>0</v>
          </cell>
          <cell r="H1347">
            <v>0</v>
          </cell>
          <cell r="V1347">
            <v>0</v>
          </cell>
        </row>
        <row r="1348">
          <cell r="A1348" t="str">
            <v>m2perry DUA 2-2015-3</v>
          </cell>
          <cell r="G1348">
            <v>0</v>
          </cell>
          <cell r="H1348">
            <v>0</v>
          </cell>
          <cell r="V1348">
            <v>0</v>
          </cell>
        </row>
        <row r="1349">
          <cell r="A1349" t="str">
            <v>m2perry DUA 2-2015-4</v>
          </cell>
          <cell r="G1349">
            <v>0</v>
          </cell>
          <cell r="H1349">
            <v>0</v>
          </cell>
          <cell r="V1349">
            <v>0</v>
          </cell>
        </row>
        <row r="1350">
          <cell r="A1350" t="str">
            <v>m2perry DUA 2-2015-5</v>
          </cell>
          <cell r="G1350">
            <v>0</v>
          </cell>
          <cell r="H1350">
            <v>0</v>
          </cell>
          <cell r="V1350">
            <v>0</v>
          </cell>
        </row>
        <row r="1351">
          <cell r="A1351" t="str">
            <v>m2perry DUA 2-2015-6</v>
          </cell>
          <cell r="G1351">
            <v>7.09</v>
          </cell>
          <cell r="H1351">
            <v>23.04</v>
          </cell>
          <cell r="V1351">
            <v>292.39</v>
          </cell>
        </row>
        <row r="1352">
          <cell r="A1352" t="str">
            <v>m2perry DUA 2-2015-7</v>
          </cell>
          <cell r="G1352">
            <v>8.7899999999999991</v>
          </cell>
          <cell r="H1352">
            <v>23.81</v>
          </cell>
          <cell r="V1352">
            <v>368.53</v>
          </cell>
        </row>
        <row r="1353">
          <cell r="A1353" t="str">
            <v>m2perry DUA 2-2015-8</v>
          </cell>
          <cell r="G1353">
            <v>10.77</v>
          </cell>
          <cell r="H1353">
            <v>23.81</v>
          </cell>
          <cell r="V1353">
            <v>454.78</v>
          </cell>
        </row>
        <row r="1354">
          <cell r="A1354" t="str">
            <v>m2perry DUA 2-2015-9</v>
          </cell>
          <cell r="G1354">
            <v>5.9</v>
          </cell>
          <cell r="H1354">
            <v>23.04</v>
          </cell>
          <cell r="V1354">
            <v>240.47</v>
          </cell>
        </row>
        <row r="1355">
          <cell r="A1355" t="str">
            <v>m2perry DUA 2-2015-10</v>
          </cell>
          <cell r="G1355">
            <v>0</v>
          </cell>
          <cell r="H1355">
            <v>0</v>
          </cell>
          <cell r="V1355">
            <v>0</v>
          </cell>
        </row>
        <row r="1356">
          <cell r="A1356" t="str">
            <v>m2perry DUA 2-2015-11</v>
          </cell>
          <cell r="G1356">
            <v>0</v>
          </cell>
          <cell r="H1356">
            <v>0</v>
          </cell>
          <cell r="V1356">
            <v>0</v>
          </cell>
        </row>
        <row r="1357">
          <cell r="A1357" t="str">
            <v>m2perry DUA 2-2015-12</v>
          </cell>
          <cell r="G1357">
            <v>0</v>
          </cell>
          <cell r="H1357">
            <v>0</v>
          </cell>
          <cell r="V1357">
            <v>0</v>
          </cell>
        </row>
        <row r="1358">
          <cell r="A1358" t="str">
            <v>m2perry DUA 2-2016-1</v>
          </cell>
          <cell r="G1358">
            <v>0</v>
          </cell>
          <cell r="H1358">
            <v>0</v>
          </cell>
          <cell r="V1358">
            <v>0</v>
          </cell>
        </row>
        <row r="1359">
          <cell r="A1359" t="str">
            <v>m2perry DUA 2-2016-2</v>
          </cell>
          <cell r="G1359">
            <v>0</v>
          </cell>
          <cell r="H1359">
            <v>0</v>
          </cell>
          <cell r="V1359">
            <v>0</v>
          </cell>
        </row>
        <row r="1360">
          <cell r="A1360" t="str">
            <v>m2perry DUA 2-2016-3</v>
          </cell>
          <cell r="G1360">
            <v>0</v>
          </cell>
          <cell r="H1360">
            <v>0</v>
          </cell>
          <cell r="V1360">
            <v>0</v>
          </cell>
        </row>
        <row r="1361">
          <cell r="A1361" t="str">
            <v>m2perry DUA 2-2016-4</v>
          </cell>
          <cell r="G1361">
            <v>0</v>
          </cell>
          <cell r="H1361">
            <v>0</v>
          </cell>
          <cell r="V1361">
            <v>0</v>
          </cell>
        </row>
        <row r="1362">
          <cell r="A1362" t="str">
            <v>m2perry DUA 2-2016-5</v>
          </cell>
          <cell r="G1362">
            <v>0</v>
          </cell>
          <cell r="H1362">
            <v>0</v>
          </cell>
          <cell r="V1362">
            <v>0</v>
          </cell>
        </row>
        <row r="1363">
          <cell r="A1363" t="str">
            <v>m2perry DUA 2-2016-6</v>
          </cell>
          <cell r="G1363">
            <v>7.27</v>
          </cell>
          <cell r="H1363">
            <v>23.04</v>
          </cell>
          <cell r="V1363">
            <v>303.08999999999997</v>
          </cell>
        </row>
        <row r="1364">
          <cell r="A1364" t="str">
            <v>m2perry DUA 2-2016-7</v>
          </cell>
          <cell r="G1364">
            <v>8.9</v>
          </cell>
          <cell r="H1364">
            <v>23.81</v>
          </cell>
          <cell r="V1364">
            <v>360.83</v>
          </cell>
        </row>
        <row r="1365">
          <cell r="A1365" t="str">
            <v>m2perry DUA 2-2016-8</v>
          </cell>
          <cell r="G1365">
            <v>10.199999999999999</v>
          </cell>
          <cell r="H1365">
            <v>23.81</v>
          </cell>
          <cell r="V1365">
            <v>437.31</v>
          </cell>
        </row>
        <row r="1366">
          <cell r="A1366" t="str">
            <v>m2perry DUA 2-2016-9</v>
          </cell>
          <cell r="G1366">
            <v>6.29</v>
          </cell>
          <cell r="H1366">
            <v>23.04</v>
          </cell>
          <cell r="V1366">
            <v>259.69</v>
          </cell>
        </row>
        <row r="1367">
          <cell r="A1367" t="str">
            <v>m2perry DUA 2-2016-10</v>
          </cell>
          <cell r="G1367">
            <v>0</v>
          </cell>
          <cell r="H1367">
            <v>0</v>
          </cell>
          <cell r="V1367">
            <v>0</v>
          </cell>
        </row>
        <row r="1368">
          <cell r="A1368" t="str">
            <v>m2perry DUA 2-2016-11</v>
          </cell>
          <cell r="G1368">
            <v>0</v>
          </cell>
          <cell r="H1368">
            <v>0</v>
          </cell>
          <cell r="V1368">
            <v>0</v>
          </cell>
        </row>
        <row r="1369">
          <cell r="A1369" t="str">
            <v>m2perry DUA 2-2016-12</v>
          </cell>
          <cell r="G1369">
            <v>0</v>
          </cell>
          <cell r="H1369">
            <v>0</v>
          </cell>
          <cell r="V1369">
            <v>0</v>
          </cell>
        </row>
        <row r="1370">
          <cell r="A1370" t="str">
            <v>m2perry DUA 2-2017-1</v>
          </cell>
          <cell r="G1370">
            <v>0</v>
          </cell>
          <cell r="H1370">
            <v>0</v>
          </cell>
          <cell r="V1370">
            <v>0</v>
          </cell>
        </row>
        <row r="1371">
          <cell r="A1371" t="str">
            <v>m2perry DUA 2-2017-2</v>
          </cell>
          <cell r="G1371">
            <v>0</v>
          </cell>
          <cell r="H1371">
            <v>0</v>
          </cell>
          <cell r="V1371">
            <v>0</v>
          </cell>
        </row>
        <row r="1372">
          <cell r="A1372" t="str">
            <v>m2perry DUA 2-2017-3</v>
          </cell>
          <cell r="G1372">
            <v>0</v>
          </cell>
          <cell r="H1372">
            <v>0</v>
          </cell>
          <cell r="V1372">
            <v>0</v>
          </cell>
        </row>
        <row r="1373">
          <cell r="A1373" t="str">
            <v>m2perry DUA 2-2017-4</v>
          </cell>
          <cell r="G1373">
            <v>0</v>
          </cell>
          <cell r="H1373">
            <v>0</v>
          </cell>
          <cell r="V1373">
            <v>0</v>
          </cell>
        </row>
        <row r="1374">
          <cell r="A1374" t="str">
            <v>m2perry DUA 2-2017-5</v>
          </cell>
          <cell r="G1374">
            <v>0</v>
          </cell>
          <cell r="H1374">
            <v>0</v>
          </cell>
          <cell r="V1374">
            <v>0</v>
          </cell>
        </row>
        <row r="1375">
          <cell r="A1375" t="str">
            <v>m2perry DUA 2-2017-6</v>
          </cell>
          <cell r="G1375">
            <v>7.32</v>
          </cell>
          <cell r="H1375">
            <v>23.04</v>
          </cell>
          <cell r="V1375">
            <v>301.52999999999997</v>
          </cell>
        </row>
        <row r="1376">
          <cell r="A1376" t="str">
            <v>m2perry DUA 2-2017-7</v>
          </cell>
          <cell r="G1376">
            <v>9.3699999999999992</v>
          </cell>
          <cell r="H1376">
            <v>23.81</v>
          </cell>
          <cell r="V1376">
            <v>393.09</v>
          </cell>
        </row>
        <row r="1377">
          <cell r="A1377" t="str">
            <v>m2perry DUA 2-2017-8</v>
          </cell>
          <cell r="G1377">
            <v>10.34</v>
          </cell>
          <cell r="H1377">
            <v>23.81</v>
          </cell>
          <cell r="V1377">
            <v>439.29</v>
          </cell>
        </row>
        <row r="1378">
          <cell r="A1378" t="str">
            <v>m2perry DUA 2-2017-9</v>
          </cell>
          <cell r="G1378">
            <v>6.03</v>
          </cell>
          <cell r="H1378">
            <v>23.04</v>
          </cell>
          <cell r="V1378">
            <v>249.49</v>
          </cell>
        </row>
        <row r="1379">
          <cell r="A1379" t="str">
            <v>m2perry DUA 2-2017-10</v>
          </cell>
          <cell r="G1379">
            <v>0</v>
          </cell>
          <cell r="H1379">
            <v>0</v>
          </cell>
          <cell r="V1379">
            <v>0</v>
          </cell>
        </row>
        <row r="1380">
          <cell r="A1380" t="str">
            <v>m2perry DUA 2-2017-11</v>
          </cell>
          <cell r="G1380">
            <v>0</v>
          </cell>
          <cell r="H1380">
            <v>0</v>
          </cell>
          <cell r="V1380">
            <v>0</v>
          </cell>
        </row>
        <row r="1381">
          <cell r="A1381" t="str">
            <v>m2perry DUA 2-2017-12</v>
          </cell>
          <cell r="G1381">
            <v>0</v>
          </cell>
          <cell r="H1381">
            <v>0</v>
          </cell>
          <cell r="V1381">
            <v>0</v>
          </cell>
        </row>
        <row r="1382">
          <cell r="A1382" t="str">
            <v>m2perry DUA 2-2018-1</v>
          </cell>
          <cell r="G1382">
            <v>0</v>
          </cell>
          <cell r="H1382">
            <v>0</v>
          </cell>
          <cell r="V1382">
            <v>0</v>
          </cell>
        </row>
        <row r="1383">
          <cell r="A1383" t="str">
            <v>m2perry DUA 2-2018-2</v>
          </cell>
          <cell r="G1383">
            <v>0</v>
          </cell>
          <cell r="H1383">
            <v>0</v>
          </cell>
          <cell r="V1383">
            <v>0</v>
          </cell>
        </row>
        <row r="1384">
          <cell r="A1384" t="str">
            <v>m2perry DUA 2-2018-3</v>
          </cell>
          <cell r="G1384">
            <v>0</v>
          </cell>
          <cell r="H1384">
            <v>0</v>
          </cell>
          <cell r="V1384">
            <v>0</v>
          </cell>
        </row>
        <row r="1385">
          <cell r="A1385" t="str">
            <v>m2perry DUA 2-2018-4</v>
          </cell>
          <cell r="G1385">
            <v>0</v>
          </cell>
          <cell r="H1385">
            <v>0</v>
          </cell>
          <cell r="V1385">
            <v>0</v>
          </cell>
        </row>
        <row r="1386">
          <cell r="A1386" t="str">
            <v>m2perry DUA 2-2018-5</v>
          </cell>
          <cell r="G1386">
            <v>0</v>
          </cell>
          <cell r="H1386">
            <v>0</v>
          </cell>
          <cell r="V1386">
            <v>0</v>
          </cell>
        </row>
        <row r="1387">
          <cell r="A1387" t="str">
            <v>m2perry DUA 2-2018-6</v>
          </cell>
          <cell r="G1387">
            <v>8.3000000000000007</v>
          </cell>
          <cell r="H1387">
            <v>23.04</v>
          </cell>
          <cell r="V1387">
            <v>339.28</v>
          </cell>
        </row>
        <row r="1388">
          <cell r="A1388" t="str">
            <v>m2perry DUA 2-2018-7</v>
          </cell>
          <cell r="G1388">
            <v>9.07</v>
          </cell>
          <cell r="H1388">
            <v>23.81</v>
          </cell>
          <cell r="V1388">
            <v>378.84</v>
          </cell>
        </row>
        <row r="1389">
          <cell r="A1389" t="str">
            <v>m2perry DUA 2-2018-8</v>
          </cell>
          <cell r="G1389">
            <v>9.85</v>
          </cell>
          <cell r="H1389">
            <v>23.81</v>
          </cell>
          <cell r="V1389">
            <v>419.03</v>
          </cell>
        </row>
        <row r="1390">
          <cell r="A1390" t="str">
            <v>m2perry DUA 2-2018-9</v>
          </cell>
          <cell r="G1390">
            <v>6.67</v>
          </cell>
          <cell r="H1390">
            <v>23.04</v>
          </cell>
          <cell r="V1390">
            <v>273.75</v>
          </cell>
        </row>
        <row r="1391">
          <cell r="A1391" t="str">
            <v>m2perry DUA 2-2018-10</v>
          </cell>
          <cell r="G1391">
            <v>0</v>
          </cell>
          <cell r="H1391">
            <v>0</v>
          </cell>
          <cell r="V1391">
            <v>0</v>
          </cell>
        </row>
        <row r="1392">
          <cell r="A1392" t="str">
            <v>m2perry DUA 2-2018-11</v>
          </cell>
          <cell r="G1392">
            <v>0</v>
          </cell>
          <cell r="H1392">
            <v>0</v>
          </cell>
          <cell r="V1392">
            <v>0</v>
          </cell>
        </row>
        <row r="1393">
          <cell r="A1393" t="str">
            <v>m2perry DUA 2-2018-12</v>
          </cell>
          <cell r="G1393">
            <v>0</v>
          </cell>
          <cell r="H1393">
            <v>0</v>
          </cell>
          <cell r="V1393">
            <v>0</v>
          </cell>
        </row>
        <row r="1394">
          <cell r="A1394" t="str">
            <v>m2perry DUA 2-2019-1</v>
          </cell>
          <cell r="G1394">
            <v>0</v>
          </cell>
          <cell r="H1394">
            <v>0</v>
          </cell>
          <cell r="V1394">
            <v>0</v>
          </cell>
        </row>
        <row r="1395">
          <cell r="A1395" t="str">
            <v>m2perry DUA 2-2019-2</v>
          </cell>
          <cell r="G1395">
            <v>0</v>
          </cell>
          <cell r="H1395">
            <v>0</v>
          </cell>
          <cell r="V1395">
            <v>0</v>
          </cell>
        </row>
        <row r="1396">
          <cell r="A1396" t="str">
            <v>m2perry DUA 2-2019-3</v>
          </cell>
          <cell r="G1396">
            <v>0</v>
          </cell>
          <cell r="H1396">
            <v>0</v>
          </cell>
          <cell r="V1396">
            <v>0</v>
          </cell>
        </row>
        <row r="1397">
          <cell r="A1397" t="str">
            <v>m2perry DUA 2-2019-4</v>
          </cell>
          <cell r="G1397">
            <v>0</v>
          </cell>
          <cell r="H1397">
            <v>0</v>
          </cell>
          <cell r="V1397">
            <v>0</v>
          </cell>
        </row>
        <row r="1398">
          <cell r="A1398" t="str">
            <v>m2perry DUA 2-2019-5</v>
          </cell>
          <cell r="G1398">
            <v>0</v>
          </cell>
          <cell r="H1398">
            <v>0</v>
          </cell>
          <cell r="V1398">
            <v>0</v>
          </cell>
        </row>
        <row r="1399">
          <cell r="A1399" t="str">
            <v>m2perry DUA 2-2019-6</v>
          </cell>
          <cell r="G1399">
            <v>6.86</v>
          </cell>
          <cell r="H1399">
            <v>23.04</v>
          </cell>
          <cell r="V1399">
            <v>290.07</v>
          </cell>
        </row>
        <row r="1400">
          <cell r="A1400" t="str">
            <v>m2perry DUA 2-2019-7</v>
          </cell>
          <cell r="G1400">
            <v>10.11</v>
          </cell>
          <cell r="H1400">
            <v>23.81</v>
          </cell>
          <cell r="V1400">
            <v>421.5</v>
          </cell>
        </row>
        <row r="1401">
          <cell r="A1401" t="str">
            <v>m2perry DUA 2-2019-8</v>
          </cell>
          <cell r="G1401">
            <v>10.63</v>
          </cell>
          <cell r="H1401">
            <v>23.81</v>
          </cell>
          <cell r="V1401">
            <v>454.74</v>
          </cell>
        </row>
        <row r="1402">
          <cell r="A1402" t="str">
            <v>m2perry DUA 2-2019-9</v>
          </cell>
          <cell r="G1402">
            <v>6.45</v>
          </cell>
          <cell r="H1402">
            <v>23.04</v>
          </cell>
          <cell r="V1402">
            <v>269.69</v>
          </cell>
        </row>
        <row r="1403">
          <cell r="A1403" t="str">
            <v>m2perry DUA 2-2019-10</v>
          </cell>
          <cell r="G1403">
            <v>0</v>
          </cell>
          <cell r="H1403">
            <v>0</v>
          </cell>
          <cell r="V1403">
            <v>0</v>
          </cell>
        </row>
        <row r="1404">
          <cell r="A1404" t="str">
            <v>m2perry DUA 2-2019-11</v>
          </cell>
          <cell r="G1404">
            <v>0</v>
          </cell>
          <cell r="H1404">
            <v>0</v>
          </cell>
          <cell r="V1404">
            <v>0</v>
          </cell>
        </row>
        <row r="1405">
          <cell r="A1405" t="str">
            <v>m2perry DUA 2-2019-12</v>
          </cell>
          <cell r="G1405">
            <v>0</v>
          </cell>
          <cell r="H1405">
            <v>0</v>
          </cell>
          <cell r="V1405">
            <v>0</v>
          </cell>
        </row>
        <row r="1406">
          <cell r="A1406" t="str">
            <v>m2perry DUA 2-2020-1</v>
          </cell>
          <cell r="G1406">
            <v>0</v>
          </cell>
          <cell r="H1406">
            <v>0</v>
          </cell>
          <cell r="V1406">
            <v>0</v>
          </cell>
        </row>
        <row r="1407">
          <cell r="A1407" t="str">
            <v>m2perry DUA 2-2020-2</v>
          </cell>
          <cell r="G1407">
            <v>0</v>
          </cell>
          <cell r="H1407">
            <v>0</v>
          </cell>
          <cell r="V1407">
            <v>0</v>
          </cell>
        </row>
        <row r="1408">
          <cell r="A1408" t="str">
            <v>m2perry DUA 2-2020-3</v>
          </cell>
          <cell r="G1408">
            <v>0</v>
          </cell>
          <cell r="H1408">
            <v>0</v>
          </cell>
          <cell r="V1408">
            <v>0</v>
          </cell>
        </row>
        <row r="1409">
          <cell r="A1409" t="str">
            <v>m2perry DUA 2-2020-4</v>
          </cell>
          <cell r="G1409">
            <v>0</v>
          </cell>
          <cell r="H1409">
            <v>0</v>
          </cell>
          <cell r="V1409">
            <v>0</v>
          </cell>
        </row>
        <row r="1410">
          <cell r="A1410" t="str">
            <v>m2perry DUA 2-2020-5</v>
          </cell>
          <cell r="G1410">
            <v>0</v>
          </cell>
          <cell r="H1410">
            <v>0</v>
          </cell>
          <cell r="V1410">
            <v>0</v>
          </cell>
        </row>
        <row r="1411">
          <cell r="A1411" t="str">
            <v>m2perry DUA 2-2020-6</v>
          </cell>
          <cell r="G1411">
            <v>8.3699999999999992</v>
          </cell>
          <cell r="H1411">
            <v>23.04</v>
          </cell>
          <cell r="V1411">
            <v>349.98</v>
          </cell>
        </row>
        <row r="1412">
          <cell r="A1412" t="str">
            <v>m2perry DUA 2-2020-7</v>
          </cell>
          <cell r="G1412">
            <v>9.64</v>
          </cell>
          <cell r="H1412">
            <v>23.81</v>
          </cell>
          <cell r="V1412">
            <v>406.53</v>
          </cell>
        </row>
        <row r="1413">
          <cell r="A1413" t="str">
            <v>m2perry DUA 2-2020-8</v>
          </cell>
          <cell r="G1413">
            <v>10.35</v>
          </cell>
          <cell r="H1413">
            <v>23.81</v>
          </cell>
          <cell r="V1413">
            <v>443.21</v>
          </cell>
        </row>
        <row r="1414">
          <cell r="A1414" t="str">
            <v>m2perry DUA 2-2020-9</v>
          </cell>
          <cell r="G1414">
            <v>5.49</v>
          </cell>
          <cell r="H1414">
            <v>23.04</v>
          </cell>
          <cell r="V1414">
            <v>223.49</v>
          </cell>
        </row>
        <row r="1415">
          <cell r="A1415" t="str">
            <v>m2perry DUA 2-2020-10</v>
          </cell>
          <cell r="G1415">
            <v>0</v>
          </cell>
          <cell r="H1415">
            <v>0</v>
          </cell>
          <cell r="V1415">
            <v>0</v>
          </cell>
        </row>
        <row r="1416">
          <cell r="A1416" t="str">
            <v>m2perry DUA 2-2020-11</v>
          </cell>
          <cell r="G1416">
            <v>0</v>
          </cell>
          <cell r="H1416">
            <v>0</v>
          </cell>
          <cell r="V1416">
            <v>0</v>
          </cell>
        </row>
        <row r="1417">
          <cell r="A1417" t="str">
            <v>m2perry DUA 2-2020-12</v>
          </cell>
          <cell r="G1417">
            <v>0</v>
          </cell>
          <cell r="H1417">
            <v>0</v>
          </cell>
          <cell r="V1417">
            <v>0</v>
          </cell>
        </row>
        <row r="1418">
          <cell r="A1418" t="str">
            <v>m2perry DUA 2-2021-1</v>
          </cell>
          <cell r="G1418">
            <v>0</v>
          </cell>
          <cell r="H1418">
            <v>0</v>
          </cell>
          <cell r="V1418">
            <v>0</v>
          </cell>
        </row>
        <row r="1419">
          <cell r="A1419" t="str">
            <v>m2perry DUA 2-2021-2</v>
          </cell>
          <cell r="G1419">
            <v>0</v>
          </cell>
          <cell r="H1419">
            <v>0</v>
          </cell>
          <cell r="V1419">
            <v>0</v>
          </cell>
        </row>
        <row r="1420">
          <cell r="A1420" t="str">
            <v>m2perry DUA 2-2021-3</v>
          </cell>
          <cell r="G1420">
            <v>0</v>
          </cell>
          <cell r="H1420">
            <v>0</v>
          </cell>
          <cell r="V1420">
            <v>0</v>
          </cell>
        </row>
        <row r="1421">
          <cell r="A1421" t="str">
            <v>m2perry DUA 2-2021-4</v>
          </cell>
          <cell r="G1421">
            <v>0</v>
          </cell>
          <cell r="H1421">
            <v>0</v>
          </cell>
          <cell r="V1421">
            <v>0</v>
          </cell>
        </row>
        <row r="1422">
          <cell r="A1422" t="str">
            <v>m2perry DUA 2-2021-5</v>
          </cell>
          <cell r="G1422">
            <v>0</v>
          </cell>
          <cell r="H1422">
            <v>0</v>
          </cell>
          <cell r="V1422">
            <v>0</v>
          </cell>
        </row>
        <row r="1423">
          <cell r="A1423" t="str">
            <v>m2perry DUA 2-2021-6</v>
          </cell>
          <cell r="G1423">
            <v>9.0500000000000007</v>
          </cell>
          <cell r="H1423">
            <v>23.04</v>
          </cell>
          <cell r="V1423">
            <v>368.52</v>
          </cell>
        </row>
        <row r="1424">
          <cell r="A1424" t="str">
            <v>m2perry DUA 2-2021-7</v>
          </cell>
          <cell r="G1424">
            <v>9.49</v>
          </cell>
          <cell r="H1424">
            <v>23.81</v>
          </cell>
          <cell r="V1424">
            <v>399.52</v>
          </cell>
        </row>
        <row r="1425">
          <cell r="A1425" t="str">
            <v>m2perry DUA 2-2021-8</v>
          </cell>
          <cell r="G1425">
            <v>11.2</v>
          </cell>
          <cell r="H1425">
            <v>23.81</v>
          </cell>
          <cell r="V1425">
            <v>481.28</v>
          </cell>
        </row>
        <row r="1426">
          <cell r="A1426" t="str">
            <v>m2perry DUA 2-2021-9</v>
          </cell>
          <cell r="G1426">
            <v>7.13</v>
          </cell>
          <cell r="H1426">
            <v>23.04</v>
          </cell>
          <cell r="V1426">
            <v>292.83999999999997</v>
          </cell>
        </row>
        <row r="1427">
          <cell r="A1427" t="str">
            <v>m2perry DUA 2-2021-10</v>
          </cell>
          <cell r="G1427">
            <v>0</v>
          </cell>
          <cell r="H1427">
            <v>0</v>
          </cell>
          <cell r="V1427">
            <v>0</v>
          </cell>
        </row>
        <row r="1428">
          <cell r="A1428" t="str">
            <v>m2perry DUA 2-2021-11</v>
          </cell>
          <cell r="G1428">
            <v>0</v>
          </cell>
          <cell r="H1428">
            <v>0</v>
          </cell>
          <cell r="V1428">
            <v>0</v>
          </cell>
        </row>
        <row r="1429">
          <cell r="A1429" t="str">
            <v>m2perry DUA 2-2021-12</v>
          </cell>
          <cell r="G1429">
            <v>0</v>
          </cell>
          <cell r="H1429">
            <v>0</v>
          </cell>
          <cell r="V1429">
            <v>0</v>
          </cell>
        </row>
        <row r="1430">
          <cell r="A1430" t="str">
            <v>m2perry DUA 2-2022-1</v>
          </cell>
          <cell r="G1430">
            <v>0</v>
          </cell>
          <cell r="H1430">
            <v>0</v>
          </cell>
          <cell r="V1430">
            <v>0</v>
          </cell>
        </row>
        <row r="1431">
          <cell r="A1431" t="str">
            <v>m2perry DUA 2-2022-2</v>
          </cell>
          <cell r="G1431">
            <v>0</v>
          </cell>
          <cell r="H1431">
            <v>0</v>
          </cell>
          <cell r="V1431">
            <v>0</v>
          </cell>
        </row>
        <row r="1432">
          <cell r="A1432" t="str">
            <v>m2perry DUA 2-2022-3</v>
          </cell>
          <cell r="G1432">
            <v>0</v>
          </cell>
          <cell r="H1432">
            <v>0</v>
          </cell>
          <cell r="V1432">
            <v>0</v>
          </cell>
        </row>
        <row r="1433">
          <cell r="A1433" t="str">
            <v>m2perry DUA 2-2022-4</v>
          </cell>
          <cell r="G1433">
            <v>0</v>
          </cell>
          <cell r="H1433">
            <v>0</v>
          </cell>
          <cell r="V1433">
            <v>0</v>
          </cell>
        </row>
        <row r="1434">
          <cell r="A1434" t="str">
            <v>m2perry DUA 2-2022-5</v>
          </cell>
          <cell r="G1434">
            <v>0</v>
          </cell>
          <cell r="H1434">
            <v>0</v>
          </cell>
          <cell r="V1434">
            <v>0</v>
          </cell>
        </row>
        <row r="1435">
          <cell r="A1435" t="str">
            <v>m2perry DUA 2-2022-6</v>
          </cell>
          <cell r="G1435">
            <v>7.82</v>
          </cell>
          <cell r="H1435">
            <v>23.04</v>
          </cell>
          <cell r="V1435">
            <v>324.35000000000002</v>
          </cell>
        </row>
        <row r="1436">
          <cell r="A1436" t="str">
            <v>m2perry DUA 2-2022-7</v>
          </cell>
          <cell r="G1436">
            <v>10.06</v>
          </cell>
          <cell r="H1436">
            <v>23.81</v>
          </cell>
          <cell r="V1436">
            <v>423.31</v>
          </cell>
        </row>
        <row r="1437">
          <cell r="A1437" t="str">
            <v>m2perry DUA 2-2022-8</v>
          </cell>
          <cell r="G1437">
            <v>10.4</v>
          </cell>
          <cell r="H1437">
            <v>23.81</v>
          </cell>
          <cell r="V1437">
            <v>446.41</v>
          </cell>
        </row>
        <row r="1438">
          <cell r="A1438" t="str">
            <v>m2perry DUA 2-2022-9</v>
          </cell>
          <cell r="G1438">
            <v>7.41</v>
          </cell>
          <cell r="H1438">
            <v>23.04</v>
          </cell>
          <cell r="V1438">
            <v>300.13</v>
          </cell>
        </row>
        <row r="1439">
          <cell r="A1439" t="str">
            <v>m2perry DUA 2-2022-10</v>
          </cell>
          <cell r="G1439">
            <v>0</v>
          </cell>
          <cell r="H1439">
            <v>0</v>
          </cell>
          <cell r="V1439">
            <v>0</v>
          </cell>
        </row>
        <row r="1440">
          <cell r="A1440" t="str">
            <v>m2perry DUA 2-2022-11</v>
          </cell>
          <cell r="G1440">
            <v>0</v>
          </cell>
          <cell r="H1440">
            <v>0</v>
          </cell>
          <cell r="V1440">
            <v>0</v>
          </cell>
        </row>
        <row r="1441">
          <cell r="A1441" t="str">
            <v>m2perry DUA 2-2022-12</v>
          </cell>
          <cell r="G1441">
            <v>0</v>
          </cell>
          <cell r="H1441">
            <v>0</v>
          </cell>
          <cell r="V1441">
            <v>0</v>
          </cell>
        </row>
        <row r="1442">
          <cell r="A1442" t="str">
            <v>--</v>
          </cell>
          <cell r="V1442">
            <v>0</v>
          </cell>
        </row>
        <row r="1443">
          <cell r="A1443" t="str">
            <v>--</v>
          </cell>
          <cell r="V1443">
            <v>0</v>
          </cell>
        </row>
        <row r="1444">
          <cell r="A1444" t="str">
            <v>--</v>
          </cell>
          <cell r="V1444">
            <v>0</v>
          </cell>
        </row>
        <row r="1445">
          <cell r="A1445" t="str">
            <v>m2perryville 2-2003-4</v>
          </cell>
          <cell r="G1445">
            <v>96.33</v>
          </cell>
          <cell r="H1445">
            <v>349.92</v>
          </cell>
          <cell r="V1445">
            <v>3434.7381999999998</v>
          </cell>
        </row>
        <row r="1446">
          <cell r="A1446" t="str">
            <v>m2perryville 2-2003-5</v>
          </cell>
          <cell r="G1446">
            <v>99.03</v>
          </cell>
          <cell r="H1446">
            <v>361.58</v>
          </cell>
          <cell r="V1446">
            <v>3536.1396</v>
          </cell>
        </row>
        <row r="1447">
          <cell r="A1447" t="str">
            <v>m2perryville 2-2003-6</v>
          </cell>
          <cell r="G1447">
            <v>171.79</v>
          </cell>
          <cell r="H1447">
            <v>349.92</v>
          </cell>
          <cell r="V1447">
            <v>6173.9705000000004</v>
          </cell>
        </row>
        <row r="1448">
          <cell r="A1448" t="str">
            <v>m2perryville 2-2003-7</v>
          </cell>
          <cell r="G1448">
            <v>160.81</v>
          </cell>
          <cell r="H1448">
            <v>361.58</v>
          </cell>
          <cell r="V1448">
            <v>6892.7655000000004</v>
          </cell>
        </row>
        <row r="1449">
          <cell r="A1449" t="str">
            <v>m2perryville 2-2003-8</v>
          </cell>
          <cell r="G1449">
            <v>179.71</v>
          </cell>
          <cell r="H1449">
            <v>361.58</v>
          </cell>
          <cell r="V1449">
            <v>8046.2914000000001</v>
          </cell>
        </row>
        <row r="1450">
          <cell r="A1450" t="str">
            <v>m2perryville 2-2003-9</v>
          </cell>
          <cell r="G1450">
            <v>108.15</v>
          </cell>
          <cell r="H1450">
            <v>349.92</v>
          </cell>
          <cell r="V1450">
            <v>4573.5064999999995</v>
          </cell>
        </row>
        <row r="1451">
          <cell r="A1451" t="str">
            <v>m2perryville 2-2003-10</v>
          </cell>
          <cell r="G1451">
            <v>63.57</v>
          </cell>
          <cell r="H1451">
            <v>361.58</v>
          </cell>
          <cell r="V1451">
            <v>2437.9740000000002</v>
          </cell>
        </row>
        <row r="1452">
          <cell r="A1452" t="str">
            <v>m2perryville 2-2003-11</v>
          </cell>
          <cell r="G1452">
            <v>113.77</v>
          </cell>
          <cell r="H1452">
            <v>349.92</v>
          </cell>
          <cell r="V1452">
            <v>4715.9476000000004</v>
          </cell>
        </row>
        <row r="1453">
          <cell r="A1453" t="str">
            <v>m2perryville 2-2003-12</v>
          </cell>
          <cell r="G1453">
            <v>83.28</v>
          </cell>
          <cell r="H1453">
            <v>361.58</v>
          </cell>
          <cell r="V1453">
            <v>3583.3597</v>
          </cell>
        </row>
        <row r="1454">
          <cell r="A1454" t="str">
            <v>m2perryville 2-2004-1</v>
          </cell>
          <cell r="G1454">
            <v>82.14</v>
          </cell>
          <cell r="H1454">
            <v>361.58</v>
          </cell>
          <cell r="V1454">
            <v>2845.3782000000001</v>
          </cell>
        </row>
        <row r="1455">
          <cell r="A1455" t="str">
            <v>m2perryville 2-2004-2</v>
          </cell>
          <cell r="G1455">
            <v>48.6</v>
          </cell>
          <cell r="H1455">
            <v>326.58999999999997</v>
          </cell>
          <cell r="V1455">
            <v>1951.7122999999999</v>
          </cell>
        </row>
        <row r="1456">
          <cell r="A1456" t="str">
            <v>m2perryville 2-2004-3</v>
          </cell>
          <cell r="G1456">
            <v>72.040000000000006</v>
          </cell>
          <cell r="H1456">
            <v>361.58</v>
          </cell>
          <cell r="V1456">
            <v>2356.0842000000002</v>
          </cell>
        </row>
        <row r="1457">
          <cell r="A1457" t="str">
            <v>m2perryville 2-2004-4</v>
          </cell>
          <cell r="G1457">
            <v>30.72</v>
          </cell>
          <cell r="H1457">
            <v>349.92</v>
          </cell>
          <cell r="V1457">
            <v>971.18979999999999</v>
          </cell>
        </row>
        <row r="1458">
          <cell r="A1458" t="str">
            <v>m2perryville 2-2004-5</v>
          </cell>
          <cell r="G1458">
            <v>74.25</v>
          </cell>
          <cell r="H1458">
            <v>361.58</v>
          </cell>
          <cell r="V1458">
            <v>2212.1840999999999</v>
          </cell>
        </row>
        <row r="1459">
          <cell r="A1459" t="str">
            <v>m2perryville 2-2004-6</v>
          </cell>
          <cell r="G1459">
            <v>131.02000000000001</v>
          </cell>
          <cell r="H1459">
            <v>349.92</v>
          </cell>
          <cell r="V1459">
            <v>4498.4520999999995</v>
          </cell>
        </row>
        <row r="1460">
          <cell r="A1460" t="str">
            <v>m2perryville 2-2004-7</v>
          </cell>
          <cell r="G1460">
            <v>198.45</v>
          </cell>
          <cell r="H1460">
            <v>361.58</v>
          </cell>
          <cell r="V1460">
            <v>7447.1796000000004</v>
          </cell>
        </row>
        <row r="1461">
          <cell r="A1461" t="str">
            <v>m2perryville 2-2004-8</v>
          </cell>
          <cell r="G1461">
            <v>172.18</v>
          </cell>
          <cell r="H1461">
            <v>361.58</v>
          </cell>
          <cell r="V1461">
            <v>6810.7991000000002</v>
          </cell>
        </row>
        <row r="1462">
          <cell r="A1462" t="str">
            <v>m2perryville 2-2004-9</v>
          </cell>
          <cell r="G1462">
            <v>107.79</v>
          </cell>
          <cell r="H1462">
            <v>349.92</v>
          </cell>
          <cell r="V1462">
            <v>3933.2160999999996</v>
          </cell>
        </row>
        <row r="1463">
          <cell r="A1463" t="str">
            <v>m2perryville 2-2004-10</v>
          </cell>
          <cell r="G1463">
            <v>27.44</v>
          </cell>
          <cell r="H1463">
            <v>361.58</v>
          </cell>
          <cell r="V1463">
            <v>965.74580000000003</v>
          </cell>
        </row>
        <row r="1464">
          <cell r="A1464" t="str">
            <v>m2perryville 2-2004-11</v>
          </cell>
          <cell r="G1464">
            <v>130</v>
          </cell>
          <cell r="H1464">
            <v>349.92</v>
          </cell>
          <cell r="V1464">
            <v>4909.2303000000002</v>
          </cell>
        </row>
        <row r="1465">
          <cell r="A1465" t="str">
            <v>m2perryville 2-2004-12</v>
          </cell>
          <cell r="G1465">
            <v>54.69</v>
          </cell>
          <cell r="H1465">
            <v>361.58</v>
          </cell>
          <cell r="V1465">
            <v>2261.9137000000001</v>
          </cell>
        </row>
        <row r="1466">
          <cell r="A1466" t="str">
            <v>m2perryville 2-2005-1</v>
          </cell>
          <cell r="G1466">
            <v>108.04</v>
          </cell>
          <cell r="H1466">
            <v>361.58</v>
          </cell>
          <cell r="V1466">
            <v>3452.9368999999997</v>
          </cell>
        </row>
        <row r="1467">
          <cell r="A1467" t="str">
            <v>m2perryville 2-2005-2</v>
          </cell>
          <cell r="G1467">
            <v>89.3</v>
          </cell>
          <cell r="H1467">
            <v>326.58999999999997</v>
          </cell>
          <cell r="V1467">
            <v>2768.7667000000001</v>
          </cell>
        </row>
        <row r="1468">
          <cell r="A1468" t="str">
            <v>m2perryville 2-2005-3</v>
          </cell>
          <cell r="G1468">
            <v>81.760000000000005</v>
          </cell>
          <cell r="H1468">
            <v>361.58</v>
          </cell>
          <cell r="V1468">
            <v>2451.7885999999999</v>
          </cell>
        </row>
        <row r="1469">
          <cell r="A1469" t="str">
            <v>m2perryville 2-2005-4</v>
          </cell>
          <cell r="G1469">
            <v>33.33</v>
          </cell>
          <cell r="H1469">
            <v>349.92</v>
          </cell>
          <cell r="V1469">
            <v>883.99390000000005</v>
          </cell>
        </row>
        <row r="1470">
          <cell r="A1470" t="str">
            <v>m2perryville 2-2005-5</v>
          </cell>
          <cell r="G1470">
            <v>89.32</v>
          </cell>
          <cell r="H1470">
            <v>361.58</v>
          </cell>
          <cell r="V1470">
            <v>2649.1255999999998</v>
          </cell>
        </row>
        <row r="1471">
          <cell r="A1471" t="str">
            <v>m2perryville 2-2005-6</v>
          </cell>
          <cell r="G1471">
            <v>126.44</v>
          </cell>
          <cell r="H1471">
            <v>349.92</v>
          </cell>
          <cell r="V1471">
            <v>4052.6859999999997</v>
          </cell>
        </row>
        <row r="1472">
          <cell r="A1472" t="str">
            <v>m2perryville 2-2005-7</v>
          </cell>
          <cell r="G1472">
            <v>176.49</v>
          </cell>
          <cell r="H1472">
            <v>361.58</v>
          </cell>
          <cell r="V1472">
            <v>6043.3218999999999</v>
          </cell>
        </row>
        <row r="1473">
          <cell r="A1473" t="str">
            <v>m2perryville 2-2005-8</v>
          </cell>
          <cell r="G1473">
            <v>178.92</v>
          </cell>
          <cell r="H1473">
            <v>361.58</v>
          </cell>
          <cell r="V1473">
            <v>6528.4129000000003</v>
          </cell>
        </row>
        <row r="1474">
          <cell r="A1474" t="str">
            <v>m2perryville 2-2005-9</v>
          </cell>
          <cell r="G1474">
            <v>144.16</v>
          </cell>
          <cell r="H1474">
            <v>349.92</v>
          </cell>
          <cell r="V1474">
            <v>4502.0326999999997</v>
          </cell>
        </row>
        <row r="1475">
          <cell r="A1475" t="str">
            <v>m2perryville 2-2005-10</v>
          </cell>
          <cell r="G1475">
            <v>31.65</v>
          </cell>
          <cell r="H1475">
            <v>361.58</v>
          </cell>
          <cell r="V1475">
            <v>948.58499999999992</v>
          </cell>
        </row>
        <row r="1476">
          <cell r="A1476" t="str">
            <v>m2perryville 2-2005-11</v>
          </cell>
          <cell r="G1476">
            <v>88.52</v>
          </cell>
          <cell r="H1476">
            <v>349.92</v>
          </cell>
          <cell r="V1476">
            <v>3091.23</v>
          </cell>
        </row>
        <row r="1477">
          <cell r="A1477" t="str">
            <v>m2perryville 2-2005-12</v>
          </cell>
          <cell r="G1477">
            <v>97.06</v>
          </cell>
          <cell r="H1477">
            <v>361.58</v>
          </cell>
          <cell r="V1477">
            <v>3312.4166</v>
          </cell>
        </row>
        <row r="1478">
          <cell r="A1478" t="str">
            <v>m2perryville 2-2006-1</v>
          </cell>
          <cell r="G1478">
            <v>155.9</v>
          </cell>
          <cell r="H1478">
            <v>361.58</v>
          </cell>
          <cell r="V1478">
            <v>4700.1192000000001</v>
          </cell>
        </row>
        <row r="1479">
          <cell r="A1479" t="str">
            <v>m2perryville 2-2006-2</v>
          </cell>
          <cell r="G1479">
            <v>105.98</v>
          </cell>
          <cell r="H1479">
            <v>326.58999999999997</v>
          </cell>
          <cell r="V1479">
            <v>3144.8815999999997</v>
          </cell>
        </row>
        <row r="1480">
          <cell r="A1480" t="str">
            <v>m2perryville 2-2006-3</v>
          </cell>
          <cell r="G1480">
            <v>91.45</v>
          </cell>
          <cell r="H1480">
            <v>361.58</v>
          </cell>
          <cell r="V1480">
            <v>2561.8224</v>
          </cell>
        </row>
        <row r="1481">
          <cell r="A1481" t="str">
            <v>m2perryville 2-2006-4</v>
          </cell>
          <cell r="G1481">
            <v>124.45</v>
          </cell>
          <cell r="H1481">
            <v>349.92</v>
          </cell>
          <cell r="V1481">
            <v>3326.5639000000001</v>
          </cell>
        </row>
        <row r="1482">
          <cell r="A1482" t="str">
            <v>m2perryville 2-2006-5</v>
          </cell>
          <cell r="G1482">
            <v>147.1</v>
          </cell>
          <cell r="H1482">
            <v>361.58</v>
          </cell>
          <cell r="V1482">
            <v>4172.0825999999997</v>
          </cell>
        </row>
        <row r="1483">
          <cell r="A1483" t="str">
            <v>m2perryville 2-2006-6</v>
          </cell>
          <cell r="G1483">
            <v>158.57</v>
          </cell>
          <cell r="H1483">
            <v>349.92</v>
          </cell>
          <cell r="V1483">
            <v>5032.5626999999995</v>
          </cell>
        </row>
        <row r="1484">
          <cell r="A1484" t="str">
            <v>m2perryville 2-2006-7</v>
          </cell>
          <cell r="G1484">
            <v>187.27</v>
          </cell>
          <cell r="H1484">
            <v>361.58</v>
          </cell>
          <cell r="V1484">
            <v>6320.8384000000005</v>
          </cell>
        </row>
        <row r="1485">
          <cell r="A1485" t="str">
            <v>m2perryville 2-2006-8</v>
          </cell>
          <cell r="G1485">
            <v>199.09</v>
          </cell>
          <cell r="H1485">
            <v>361.58</v>
          </cell>
          <cell r="V1485">
            <v>7068.5612000000001</v>
          </cell>
        </row>
        <row r="1486">
          <cell r="A1486" t="str">
            <v>m2perryville 2-2006-9</v>
          </cell>
          <cell r="G1486">
            <v>114.21</v>
          </cell>
          <cell r="H1486">
            <v>349.92</v>
          </cell>
          <cell r="V1486">
            <v>3701.5996999999998</v>
          </cell>
        </row>
        <row r="1487">
          <cell r="A1487" t="str">
            <v>m2perryville 2-2006-10</v>
          </cell>
          <cell r="G1487">
            <v>59.73</v>
          </cell>
          <cell r="H1487">
            <v>361.58</v>
          </cell>
          <cell r="V1487">
            <v>1873.89</v>
          </cell>
        </row>
        <row r="1488">
          <cell r="A1488" t="str">
            <v>m2perryville 2-2006-11</v>
          </cell>
          <cell r="G1488">
            <v>129.01</v>
          </cell>
          <cell r="H1488">
            <v>349.92</v>
          </cell>
          <cell r="V1488">
            <v>4381.8062</v>
          </cell>
        </row>
        <row r="1489">
          <cell r="A1489" t="str">
            <v>m2perryville 2-2006-12</v>
          </cell>
          <cell r="G1489">
            <v>77.39</v>
          </cell>
          <cell r="H1489">
            <v>361.58</v>
          </cell>
          <cell r="V1489">
            <v>2544.7112999999999</v>
          </cell>
        </row>
        <row r="1490">
          <cell r="A1490" t="str">
            <v>m2perryville 2-2007-1</v>
          </cell>
          <cell r="G1490">
            <v>129.54</v>
          </cell>
          <cell r="H1490">
            <v>361.58</v>
          </cell>
          <cell r="V1490">
            <v>3952.57</v>
          </cell>
        </row>
        <row r="1491">
          <cell r="A1491" t="str">
            <v>m2perryville 2-2007-2</v>
          </cell>
          <cell r="G1491">
            <v>154.29</v>
          </cell>
          <cell r="H1491">
            <v>326.58999999999997</v>
          </cell>
          <cell r="V1491">
            <v>4310.1572000000006</v>
          </cell>
        </row>
        <row r="1492">
          <cell r="A1492" t="str">
            <v>m2perryville 2-2007-3</v>
          </cell>
          <cell r="G1492">
            <v>114.68</v>
          </cell>
          <cell r="H1492">
            <v>361.58</v>
          </cell>
          <cell r="V1492">
            <v>3107.0576000000001</v>
          </cell>
        </row>
        <row r="1493">
          <cell r="A1493" t="str">
            <v>m2perryville 2-2007-4</v>
          </cell>
          <cell r="G1493">
            <v>129.35</v>
          </cell>
          <cell r="H1493">
            <v>349.92</v>
          </cell>
          <cell r="V1493">
            <v>3397.0526999999997</v>
          </cell>
        </row>
        <row r="1494">
          <cell r="A1494" t="str">
            <v>m2perryville 2-2007-5</v>
          </cell>
          <cell r="G1494">
            <v>141.38999999999999</v>
          </cell>
          <cell r="H1494">
            <v>361.58</v>
          </cell>
          <cell r="V1494">
            <v>3965.2598000000003</v>
          </cell>
        </row>
        <row r="1495">
          <cell r="A1495" t="str">
            <v>m2perryville 2-2007-6</v>
          </cell>
          <cell r="G1495">
            <v>145.28</v>
          </cell>
          <cell r="H1495">
            <v>349.92</v>
          </cell>
          <cell r="V1495">
            <v>4332.2284999999993</v>
          </cell>
        </row>
        <row r="1496">
          <cell r="A1496" t="str">
            <v>m2perryville 2-2007-7</v>
          </cell>
          <cell r="G1496">
            <v>201.24</v>
          </cell>
          <cell r="H1496">
            <v>361.58</v>
          </cell>
          <cell r="V1496">
            <v>6439.5110000000004</v>
          </cell>
        </row>
        <row r="1497">
          <cell r="A1497" t="str">
            <v>m2perryville 2-2007-8</v>
          </cell>
          <cell r="G1497">
            <v>198.55</v>
          </cell>
          <cell r="H1497">
            <v>361.58</v>
          </cell>
          <cell r="V1497">
            <v>6817.4771000000001</v>
          </cell>
        </row>
        <row r="1498">
          <cell r="A1498" t="str">
            <v>m2perryville 2-2007-9</v>
          </cell>
          <cell r="G1498">
            <v>111.43</v>
          </cell>
          <cell r="H1498">
            <v>349.92</v>
          </cell>
          <cell r="V1498">
            <v>3555.0393999999997</v>
          </cell>
        </row>
        <row r="1499">
          <cell r="A1499" t="str">
            <v>m2perryville 2-2007-10</v>
          </cell>
          <cell r="G1499">
            <v>121.47</v>
          </cell>
          <cell r="H1499">
            <v>361.58</v>
          </cell>
          <cell r="V1499">
            <v>3895.8908000000001</v>
          </cell>
        </row>
        <row r="1500">
          <cell r="A1500" t="str">
            <v>m2perryville 2-2007-11</v>
          </cell>
          <cell r="G1500">
            <v>157.08000000000001</v>
          </cell>
          <cell r="H1500">
            <v>349.92</v>
          </cell>
          <cell r="V1500">
            <v>4890.2642000000005</v>
          </cell>
        </row>
        <row r="1501">
          <cell r="A1501" t="str">
            <v>m2perryville 2-2007-12</v>
          </cell>
          <cell r="G1501">
            <v>118.91</v>
          </cell>
          <cell r="H1501">
            <v>361.58</v>
          </cell>
          <cell r="V1501">
            <v>3631.3199</v>
          </cell>
        </row>
        <row r="1502">
          <cell r="A1502" t="str">
            <v>m2perryville 2-2008-1</v>
          </cell>
          <cell r="G1502">
            <v>199.5</v>
          </cell>
          <cell r="H1502">
            <v>361.58</v>
          </cell>
          <cell r="V1502">
            <v>5723.9790999999996</v>
          </cell>
        </row>
        <row r="1503">
          <cell r="A1503" t="str">
            <v>m2perryville 2-2008-2</v>
          </cell>
          <cell r="G1503">
            <v>116.93</v>
          </cell>
          <cell r="H1503">
            <v>326.58999999999997</v>
          </cell>
          <cell r="V1503">
            <v>3497.2408999999998</v>
          </cell>
        </row>
        <row r="1504">
          <cell r="A1504" t="str">
            <v>m2perryville 2-2008-3</v>
          </cell>
          <cell r="G1504">
            <v>110.93</v>
          </cell>
          <cell r="H1504">
            <v>361.58</v>
          </cell>
          <cell r="V1504">
            <v>3223.73</v>
          </cell>
        </row>
        <row r="1505">
          <cell r="A1505" t="str">
            <v>m2perryville 2-2008-4</v>
          </cell>
          <cell r="G1505">
            <v>131.22999999999999</v>
          </cell>
          <cell r="H1505">
            <v>349.92</v>
          </cell>
          <cell r="V1505">
            <v>3258.3485000000001</v>
          </cell>
        </row>
        <row r="1506">
          <cell r="A1506" t="str">
            <v>m2perryville 2-2008-5</v>
          </cell>
          <cell r="G1506">
            <v>140.88999999999999</v>
          </cell>
          <cell r="H1506">
            <v>361.58</v>
          </cell>
          <cell r="V1506">
            <v>3990.6602000000003</v>
          </cell>
        </row>
        <row r="1507">
          <cell r="A1507" t="str">
            <v>m2perryville 2-2008-6</v>
          </cell>
          <cell r="G1507">
            <v>183</v>
          </cell>
          <cell r="H1507">
            <v>349.92</v>
          </cell>
          <cell r="V1507">
            <v>5524.2762000000002</v>
          </cell>
        </row>
        <row r="1508">
          <cell r="A1508" t="str">
            <v>m2perryville 2-2008-7</v>
          </cell>
          <cell r="G1508">
            <v>194.7</v>
          </cell>
          <cell r="H1508">
            <v>361.58</v>
          </cell>
          <cell r="V1508">
            <v>6285.8366999999998</v>
          </cell>
        </row>
        <row r="1509">
          <cell r="A1509" t="str">
            <v>m2perryville 2-2008-8</v>
          </cell>
          <cell r="G1509">
            <v>214.39</v>
          </cell>
          <cell r="H1509">
            <v>361.58</v>
          </cell>
          <cell r="V1509">
            <v>7087.8361999999997</v>
          </cell>
        </row>
        <row r="1510">
          <cell r="A1510" t="str">
            <v>m2perryville 2-2008-9</v>
          </cell>
          <cell r="G1510">
            <v>112.47</v>
          </cell>
          <cell r="H1510">
            <v>349.92</v>
          </cell>
          <cell r="V1510">
            <v>3715.3719000000001</v>
          </cell>
        </row>
        <row r="1511">
          <cell r="A1511" t="str">
            <v>m2perryville 2-2008-10</v>
          </cell>
          <cell r="G1511">
            <v>98.85</v>
          </cell>
          <cell r="H1511">
            <v>361.58</v>
          </cell>
          <cell r="V1511">
            <v>3001.5524</v>
          </cell>
        </row>
        <row r="1512">
          <cell r="A1512" t="str">
            <v>m2perryville 2-2008-11</v>
          </cell>
          <cell r="G1512">
            <v>185.2</v>
          </cell>
          <cell r="H1512">
            <v>349.92</v>
          </cell>
          <cell r="V1512">
            <v>6172.54</v>
          </cell>
        </row>
        <row r="1513">
          <cell r="A1513" t="str">
            <v>m2perryville 2-2008-12</v>
          </cell>
          <cell r="G1513">
            <v>164.54</v>
          </cell>
          <cell r="H1513">
            <v>361.58</v>
          </cell>
          <cell r="V1513">
            <v>5247.3698999999997</v>
          </cell>
        </row>
        <row r="1514">
          <cell r="A1514" t="str">
            <v>m2perryville 2-2009-1</v>
          </cell>
          <cell r="G1514">
            <v>182.1</v>
          </cell>
          <cell r="H1514">
            <v>361.58</v>
          </cell>
          <cell r="V1514">
            <v>5310.5817999999999</v>
          </cell>
        </row>
        <row r="1515">
          <cell r="A1515" t="str">
            <v>m2perryville 2-2009-2</v>
          </cell>
          <cell r="G1515">
            <v>136.65</v>
          </cell>
          <cell r="H1515">
            <v>326.58999999999997</v>
          </cell>
          <cell r="V1515">
            <v>4152.42</v>
          </cell>
        </row>
        <row r="1516">
          <cell r="A1516" t="str">
            <v>m2perryville 2-2009-3</v>
          </cell>
          <cell r="G1516">
            <v>171.11</v>
          </cell>
          <cell r="H1516">
            <v>361.58</v>
          </cell>
          <cell r="V1516">
            <v>5079.5977999999996</v>
          </cell>
        </row>
        <row r="1517">
          <cell r="A1517" t="str">
            <v>m2perryville 2-2009-4</v>
          </cell>
          <cell r="G1517">
            <v>110.98</v>
          </cell>
          <cell r="H1517">
            <v>349.92</v>
          </cell>
          <cell r="V1517">
            <v>3097.5988000000002</v>
          </cell>
        </row>
        <row r="1518">
          <cell r="A1518" t="str">
            <v>m2perryville 2-2009-5</v>
          </cell>
          <cell r="G1518">
            <v>250.74</v>
          </cell>
          <cell r="H1518">
            <v>361.58</v>
          </cell>
          <cell r="V1518">
            <v>6969.4259000000002</v>
          </cell>
        </row>
        <row r="1519">
          <cell r="A1519" t="str">
            <v>m2perryville 2-2009-6</v>
          </cell>
          <cell r="G1519">
            <v>199.54</v>
          </cell>
          <cell r="H1519">
            <v>349.92</v>
          </cell>
          <cell r="V1519">
            <v>6166.8438999999998</v>
          </cell>
        </row>
        <row r="1520">
          <cell r="A1520" t="str">
            <v>m2perryville 2-2009-7</v>
          </cell>
          <cell r="G1520">
            <v>239.22</v>
          </cell>
          <cell r="H1520">
            <v>361.58</v>
          </cell>
          <cell r="V1520">
            <v>7872.2276999999995</v>
          </cell>
        </row>
        <row r="1521">
          <cell r="A1521" t="str">
            <v>m2perryville 2-2009-8</v>
          </cell>
          <cell r="G1521">
            <v>256.91000000000003</v>
          </cell>
          <cell r="H1521">
            <v>361.58</v>
          </cell>
          <cell r="V1521">
            <v>8435.1378999999997</v>
          </cell>
        </row>
        <row r="1522">
          <cell r="A1522" t="str">
            <v>m2perryville 2-2009-9</v>
          </cell>
          <cell r="G1522">
            <v>116.04</v>
          </cell>
          <cell r="H1522">
            <v>349.92</v>
          </cell>
          <cell r="V1522">
            <v>3799.933</v>
          </cell>
        </row>
        <row r="1523">
          <cell r="A1523" t="str">
            <v>m2perryville 2-2009-10</v>
          </cell>
          <cell r="G1523">
            <v>105.18</v>
          </cell>
          <cell r="H1523">
            <v>361.58</v>
          </cell>
          <cell r="V1523">
            <v>3354.8788</v>
          </cell>
        </row>
        <row r="1524">
          <cell r="A1524" t="str">
            <v>m2perryville 2-2009-11</v>
          </cell>
          <cell r="G1524">
            <v>174.91</v>
          </cell>
          <cell r="H1524">
            <v>349.92</v>
          </cell>
          <cell r="V1524">
            <v>6127.2687000000005</v>
          </cell>
        </row>
        <row r="1525">
          <cell r="A1525" t="str">
            <v>m2perryville 2-2009-12</v>
          </cell>
          <cell r="G1525">
            <v>175.22</v>
          </cell>
          <cell r="H1525">
            <v>361.58</v>
          </cell>
          <cell r="V1525">
            <v>5713.6746999999996</v>
          </cell>
        </row>
        <row r="1526">
          <cell r="A1526" t="str">
            <v>m2perryville 2-2010-1</v>
          </cell>
          <cell r="G1526">
            <v>224.84</v>
          </cell>
          <cell r="H1526">
            <v>361.58</v>
          </cell>
          <cell r="V1526">
            <v>6909.83</v>
          </cell>
        </row>
        <row r="1527">
          <cell r="A1527" t="str">
            <v>m2perryville 2-2010-2</v>
          </cell>
          <cell r="G1527">
            <v>205.79</v>
          </cell>
          <cell r="H1527">
            <v>326.58999999999997</v>
          </cell>
          <cell r="V1527">
            <v>6263.57</v>
          </cell>
        </row>
        <row r="1528">
          <cell r="A1528" t="str">
            <v>m2perryville 2-2010-3</v>
          </cell>
          <cell r="G1528">
            <v>195.65</v>
          </cell>
          <cell r="H1528">
            <v>361.58</v>
          </cell>
          <cell r="V1528">
            <v>5539.8</v>
          </cell>
        </row>
        <row r="1529">
          <cell r="A1529" t="str">
            <v>m2perryville 2-2010-4</v>
          </cell>
          <cell r="G1529">
            <v>201.51</v>
          </cell>
          <cell r="H1529">
            <v>349.92</v>
          </cell>
          <cell r="V1529">
            <v>5427.1836000000003</v>
          </cell>
        </row>
        <row r="1530">
          <cell r="A1530" t="str">
            <v>m2perryville 2-2010-5</v>
          </cell>
          <cell r="G1530">
            <v>165.94</v>
          </cell>
          <cell r="H1530">
            <v>361.58</v>
          </cell>
          <cell r="V1530">
            <v>5029.2298000000001</v>
          </cell>
        </row>
        <row r="1531">
          <cell r="A1531" t="str">
            <v>m2perryville 2-2010-6</v>
          </cell>
          <cell r="G1531">
            <v>177.86</v>
          </cell>
          <cell r="H1531">
            <v>349.92</v>
          </cell>
          <cell r="V1531">
            <v>6011.6911</v>
          </cell>
        </row>
        <row r="1532">
          <cell r="A1532" t="str">
            <v>m2perryville 2-2010-7</v>
          </cell>
          <cell r="G1532">
            <v>263.70999999999998</v>
          </cell>
          <cell r="H1532">
            <v>361.58</v>
          </cell>
          <cell r="V1532">
            <v>8441.7199999999993</v>
          </cell>
        </row>
        <row r="1533">
          <cell r="A1533" t="str">
            <v>m2perryville 2-2010-8</v>
          </cell>
          <cell r="G1533">
            <v>284.04000000000002</v>
          </cell>
          <cell r="H1533">
            <v>361.58</v>
          </cell>
          <cell r="V1533">
            <v>9343.9457999999995</v>
          </cell>
        </row>
        <row r="1534">
          <cell r="A1534" t="str">
            <v>m2perryville 2-2010-9</v>
          </cell>
          <cell r="G1534">
            <v>156.74</v>
          </cell>
          <cell r="H1534">
            <v>349.92</v>
          </cell>
          <cell r="V1534">
            <v>5361.4907000000003</v>
          </cell>
        </row>
        <row r="1535">
          <cell r="A1535" t="str">
            <v>m2perryville 2-2010-10</v>
          </cell>
          <cell r="G1535">
            <v>188.33</v>
          </cell>
          <cell r="H1535">
            <v>361.58</v>
          </cell>
          <cell r="V1535">
            <v>5934.4477999999999</v>
          </cell>
        </row>
        <row r="1536">
          <cell r="A1536" t="str">
            <v>m2perryville 2-2010-11</v>
          </cell>
          <cell r="G1536">
            <v>216.97</v>
          </cell>
          <cell r="H1536">
            <v>349.92</v>
          </cell>
          <cell r="V1536">
            <v>6995.2022999999999</v>
          </cell>
        </row>
        <row r="1537">
          <cell r="A1537" t="str">
            <v>m2perryville 2-2010-12</v>
          </cell>
          <cell r="G1537">
            <v>205.67</v>
          </cell>
          <cell r="H1537">
            <v>361.58</v>
          </cell>
          <cell r="V1537">
            <v>6660.4784</v>
          </cell>
        </row>
        <row r="1538">
          <cell r="A1538" t="str">
            <v>m2perryville 2-2011-1</v>
          </cell>
          <cell r="G1538">
            <v>231.2</v>
          </cell>
          <cell r="H1538">
            <v>361.58</v>
          </cell>
          <cell r="V1538">
            <v>7098.44</v>
          </cell>
        </row>
        <row r="1539">
          <cell r="A1539" t="str">
            <v>m2perryville 2-2011-2</v>
          </cell>
          <cell r="G1539">
            <v>227.4</v>
          </cell>
          <cell r="H1539">
            <v>326.58999999999997</v>
          </cell>
          <cell r="V1539">
            <v>6541.1317999999992</v>
          </cell>
        </row>
        <row r="1540">
          <cell r="A1540" t="str">
            <v>m2perryville 2-2011-3</v>
          </cell>
          <cell r="G1540">
            <v>248.13</v>
          </cell>
          <cell r="H1540">
            <v>361.58</v>
          </cell>
          <cell r="V1540">
            <v>7085.43</v>
          </cell>
        </row>
        <row r="1541">
          <cell r="A1541" t="str">
            <v>m2perryville 2-2011-4</v>
          </cell>
          <cell r="G1541">
            <v>188.51</v>
          </cell>
          <cell r="H1541">
            <v>349.92</v>
          </cell>
          <cell r="V1541">
            <v>5102.43</v>
          </cell>
        </row>
        <row r="1542">
          <cell r="A1542" t="str">
            <v>m2perryville 2-2011-5</v>
          </cell>
          <cell r="G1542">
            <v>183.48</v>
          </cell>
          <cell r="H1542">
            <v>361.58</v>
          </cell>
          <cell r="V1542">
            <v>5710.1242999999995</v>
          </cell>
        </row>
        <row r="1543">
          <cell r="A1543" t="str">
            <v>m2perryville 2-2011-6</v>
          </cell>
          <cell r="G1543">
            <v>200.64</v>
          </cell>
          <cell r="H1543">
            <v>349.92</v>
          </cell>
          <cell r="V1543">
            <v>6606.6197000000002</v>
          </cell>
        </row>
        <row r="1544">
          <cell r="A1544" t="str">
            <v>m2perryville 2-2011-7</v>
          </cell>
          <cell r="G1544">
            <v>277.72000000000003</v>
          </cell>
          <cell r="H1544">
            <v>361.58</v>
          </cell>
          <cell r="V1544">
            <v>9012.66</v>
          </cell>
        </row>
        <row r="1545">
          <cell r="A1545" t="str">
            <v>m2perryville 2-2011-8</v>
          </cell>
          <cell r="G1545">
            <v>296.38</v>
          </cell>
          <cell r="H1545">
            <v>361.58</v>
          </cell>
          <cell r="V1545">
            <v>9767.4840999999997</v>
          </cell>
        </row>
        <row r="1546">
          <cell r="A1546" t="str">
            <v>m2perryville 2-2011-9</v>
          </cell>
          <cell r="G1546">
            <v>180.17</v>
          </cell>
          <cell r="H1546">
            <v>349.92</v>
          </cell>
          <cell r="V1546">
            <v>5894.8560000000007</v>
          </cell>
        </row>
        <row r="1547">
          <cell r="A1547" t="str">
            <v>m2perryville 2-2011-10</v>
          </cell>
          <cell r="G1547">
            <v>206.89</v>
          </cell>
          <cell r="H1547">
            <v>361.58</v>
          </cell>
          <cell r="V1547">
            <v>6511.5397000000003</v>
          </cell>
        </row>
        <row r="1548">
          <cell r="A1548" t="str">
            <v>m2perryville 2-2011-11</v>
          </cell>
          <cell r="G1548">
            <v>213.96</v>
          </cell>
          <cell r="H1548">
            <v>349.92</v>
          </cell>
          <cell r="V1548">
            <v>7039.4998999999998</v>
          </cell>
        </row>
        <row r="1549">
          <cell r="A1549" t="str">
            <v>m2perryville 2-2011-12</v>
          </cell>
          <cell r="G1549">
            <v>234.69</v>
          </cell>
          <cell r="H1549">
            <v>361.58</v>
          </cell>
          <cell r="V1549">
            <v>7413.09</v>
          </cell>
        </row>
        <row r="1550">
          <cell r="A1550" t="str">
            <v>m2perryville 2-2012-1</v>
          </cell>
          <cell r="G1550">
            <v>236.54</v>
          </cell>
          <cell r="H1550">
            <v>361.58</v>
          </cell>
          <cell r="V1550">
            <v>7177.21</v>
          </cell>
        </row>
        <row r="1551">
          <cell r="A1551" t="str">
            <v>m2perryville 2-2012-2</v>
          </cell>
          <cell r="G1551">
            <v>177.53</v>
          </cell>
          <cell r="H1551">
            <v>326.58999999999997</v>
          </cell>
          <cell r="V1551">
            <v>5479.62</v>
          </cell>
        </row>
        <row r="1552">
          <cell r="A1552" t="str">
            <v>m2perryville 2-2012-3</v>
          </cell>
          <cell r="G1552">
            <v>249.66</v>
          </cell>
          <cell r="H1552">
            <v>361.58</v>
          </cell>
          <cell r="V1552">
            <v>7040.33</v>
          </cell>
        </row>
        <row r="1553">
          <cell r="A1553" t="str">
            <v>m2perryville 2-2012-4</v>
          </cell>
          <cell r="G1553">
            <v>195.08</v>
          </cell>
          <cell r="H1553">
            <v>349.92</v>
          </cell>
          <cell r="V1553">
            <v>5479.1581000000006</v>
          </cell>
        </row>
        <row r="1554">
          <cell r="A1554" t="str">
            <v>m2perryville 2-2012-5</v>
          </cell>
          <cell r="G1554">
            <v>191.88</v>
          </cell>
          <cell r="H1554">
            <v>361.58</v>
          </cell>
          <cell r="V1554">
            <v>6049.01</v>
          </cell>
        </row>
        <row r="1555">
          <cell r="A1555" t="str">
            <v>m2perryville 2-2012-6</v>
          </cell>
          <cell r="G1555">
            <v>222.78</v>
          </cell>
          <cell r="H1555">
            <v>349.92</v>
          </cell>
          <cell r="V1555">
            <v>6924.5618000000004</v>
          </cell>
        </row>
        <row r="1556">
          <cell r="A1556" t="str">
            <v>m2perryville 2-2012-7</v>
          </cell>
          <cell r="G1556">
            <v>264.56</v>
          </cell>
          <cell r="H1556">
            <v>361.58</v>
          </cell>
          <cell r="V1556">
            <v>8937.57</v>
          </cell>
        </row>
        <row r="1557">
          <cell r="A1557" t="str">
            <v>m2perryville 2-2012-8</v>
          </cell>
          <cell r="G1557">
            <v>292.44</v>
          </cell>
          <cell r="H1557">
            <v>361.58</v>
          </cell>
          <cell r="V1557">
            <v>9948.59</v>
          </cell>
        </row>
        <row r="1558">
          <cell r="A1558" t="str">
            <v>m2perryville 2-2012-9</v>
          </cell>
          <cell r="G1558">
            <v>203.52</v>
          </cell>
          <cell r="H1558">
            <v>349.92</v>
          </cell>
          <cell r="V1558">
            <v>6627.6293999999998</v>
          </cell>
        </row>
        <row r="1559">
          <cell r="A1559" t="str">
            <v>m2perryville 2-2012-10</v>
          </cell>
          <cell r="G1559">
            <v>172.08</v>
          </cell>
          <cell r="H1559">
            <v>361.58</v>
          </cell>
          <cell r="V1559">
            <v>5581.5382000000009</v>
          </cell>
        </row>
        <row r="1560">
          <cell r="A1560" t="str">
            <v>m2perryville 2-2012-11</v>
          </cell>
          <cell r="G1560">
            <v>212.97</v>
          </cell>
          <cell r="H1560">
            <v>349.92</v>
          </cell>
          <cell r="V1560">
            <v>7259.0132000000003</v>
          </cell>
        </row>
        <row r="1561">
          <cell r="A1561" t="str">
            <v>m2perryville 2-2012-12</v>
          </cell>
          <cell r="G1561">
            <v>159.72</v>
          </cell>
          <cell r="H1561">
            <v>361.58</v>
          </cell>
          <cell r="V1561">
            <v>5372.83</v>
          </cell>
        </row>
        <row r="1562">
          <cell r="A1562" t="str">
            <v>m2perryville 2-2013-1</v>
          </cell>
          <cell r="G1562">
            <v>245.51</v>
          </cell>
          <cell r="H1562">
            <v>361.58</v>
          </cell>
          <cell r="V1562">
            <v>7564.05</v>
          </cell>
        </row>
        <row r="1563">
          <cell r="A1563" t="str">
            <v>m2perryville 2-2013-2</v>
          </cell>
          <cell r="G1563">
            <v>218.97</v>
          </cell>
          <cell r="H1563">
            <v>326.58999999999997</v>
          </cell>
          <cell r="V1563">
            <v>6406.47</v>
          </cell>
        </row>
        <row r="1564">
          <cell r="A1564" t="str">
            <v>m2perryville 2-2013-3</v>
          </cell>
          <cell r="G1564">
            <v>245.22</v>
          </cell>
          <cell r="H1564">
            <v>361.58</v>
          </cell>
          <cell r="V1564">
            <v>6983.32</v>
          </cell>
        </row>
        <row r="1565">
          <cell r="A1565" t="str">
            <v>m2perryville 2-2013-4</v>
          </cell>
          <cell r="G1565">
            <v>177.37</v>
          </cell>
          <cell r="H1565">
            <v>349.92</v>
          </cell>
          <cell r="V1565">
            <v>5088.5387000000001</v>
          </cell>
        </row>
        <row r="1566">
          <cell r="A1566" t="str">
            <v>m2perryville 2-2013-5</v>
          </cell>
          <cell r="G1566">
            <v>218.46</v>
          </cell>
          <cell r="H1566">
            <v>361.58</v>
          </cell>
          <cell r="V1566">
            <v>6620.2839999999997</v>
          </cell>
        </row>
        <row r="1567">
          <cell r="A1567" t="str">
            <v>m2perryville 2-2013-6</v>
          </cell>
          <cell r="G1567">
            <v>238.6</v>
          </cell>
          <cell r="H1567">
            <v>349.92</v>
          </cell>
          <cell r="V1567">
            <v>7649.67</v>
          </cell>
        </row>
        <row r="1568">
          <cell r="A1568" t="str">
            <v>m2perryville 2-2013-7</v>
          </cell>
          <cell r="G1568">
            <v>275.62</v>
          </cell>
          <cell r="H1568">
            <v>361.58</v>
          </cell>
          <cell r="V1568">
            <v>9294.4668000000001</v>
          </cell>
        </row>
        <row r="1569">
          <cell r="A1569" t="str">
            <v>m2perryville 2-2013-8</v>
          </cell>
          <cell r="G1569">
            <v>294.68</v>
          </cell>
          <cell r="H1569">
            <v>361.58</v>
          </cell>
          <cell r="V1569">
            <v>10120.6294</v>
          </cell>
        </row>
        <row r="1570">
          <cell r="A1570" t="str">
            <v>m2perryville 2-2013-9</v>
          </cell>
          <cell r="G1570">
            <v>211.86</v>
          </cell>
          <cell r="H1570">
            <v>349.92</v>
          </cell>
          <cell r="V1570">
            <v>6860.8555999999999</v>
          </cell>
        </row>
        <row r="1571">
          <cell r="A1571" t="str">
            <v>m2perryville 2-2013-10</v>
          </cell>
          <cell r="G1571">
            <v>195.86</v>
          </cell>
          <cell r="H1571">
            <v>361.58</v>
          </cell>
          <cell r="V1571">
            <v>6266.1412</v>
          </cell>
        </row>
        <row r="1572">
          <cell r="A1572" t="str">
            <v>m2perryville 2-2013-11</v>
          </cell>
          <cell r="G1572">
            <v>227.36</v>
          </cell>
          <cell r="H1572">
            <v>349.92</v>
          </cell>
          <cell r="V1572">
            <v>7526.63</v>
          </cell>
        </row>
        <row r="1573">
          <cell r="A1573" t="str">
            <v>m2perryville 2-2013-12</v>
          </cell>
          <cell r="G1573">
            <v>235.14</v>
          </cell>
          <cell r="H1573">
            <v>361.58</v>
          </cell>
          <cell r="V1573">
            <v>7892.5738000000001</v>
          </cell>
        </row>
        <row r="1574">
          <cell r="A1574" t="str">
            <v>m2perryville 2-2014-1</v>
          </cell>
          <cell r="G1574">
            <v>256.26</v>
          </cell>
          <cell r="H1574">
            <v>361.58</v>
          </cell>
          <cell r="V1574">
            <v>7802.54</v>
          </cell>
        </row>
        <row r="1575">
          <cell r="A1575" t="str">
            <v>m2perryville 2-2014-2</v>
          </cell>
          <cell r="G1575">
            <v>223.39</v>
          </cell>
          <cell r="H1575">
            <v>326.58999999999997</v>
          </cell>
          <cell r="V1575">
            <v>6490.34</v>
          </cell>
        </row>
        <row r="1576">
          <cell r="A1576" t="str">
            <v>m2perryville 2-2014-3</v>
          </cell>
          <cell r="G1576">
            <v>226.2</v>
          </cell>
          <cell r="H1576">
            <v>361.58</v>
          </cell>
          <cell r="V1576">
            <v>6502.22</v>
          </cell>
        </row>
        <row r="1577">
          <cell r="A1577" t="str">
            <v>m2perryville 2-2014-4</v>
          </cell>
          <cell r="G1577">
            <v>194.48</v>
          </cell>
          <cell r="H1577">
            <v>349.92</v>
          </cell>
          <cell r="V1577">
            <v>5499.3477999999996</v>
          </cell>
        </row>
        <row r="1578">
          <cell r="A1578" t="str">
            <v>m2perryville 2-2014-5</v>
          </cell>
          <cell r="G1578">
            <v>260.43</v>
          </cell>
          <cell r="H1578">
            <v>361.58</v>
          </cell>
          <cell r="V1578">
            <v>7751.1084999999994</v>
          </cell>
        </row>
        <row r="1579">
          <cell r="A1579" t="str">
            <v>m2perryville 2-2014-6</v>
          </cell>
          <cell r="G1579">
            <v>226.63</v>
          </cell>
          <cell r="H1579">
            <v>349.92</v>
          </cell>
          <cell r="V1579">
            <v>7436.1012000000001</v>
          </cell>
        </row>
        <row r="1580">
          <cell r="A1580" t="str">
            <v>m2perryville 2-2014-7</v>
          </cell>
          <cell r="G1580">
            <v>280.22000000000003</v>
          </cell>
          <cell r="H1580">
            <v>361.58</v>
          </cell>
          <cell r="V1580">
            <v>9534.3289999999997</v>
          </cell>
        </row>
        <row r="1581">
          <cell r="A1581" t="str">
            <v>m2perryville 2-2014-8</v>
          </cell>
          <cell r="G1581">
            <v>290.89999999999998</v>
          </cell>
          <cell r="H1581">
            <v>361.58</v>
          </cell>
          <cell r="V1581">
            <v>10085.5216</v>
          </cell>
        </row>
        <row r="1582">
          <cell r="A1582" t="str">
            <v>m2perryville 2-2014-9</v>
          </cell>
          <cell r="G1582">
            <v>223.13</v>
          </cell>
          <cell r="H1582">
            <v>349.92</v>
          </cell>
          <cell r="V1582">
            <v>7184.1880000000001</v>
          </cell>
        </row>
        <row r="1583">
          <cell r="A1583" t="str">
            <v>m2perryville 2-2014-10</v>
          </cell>
          <cell r="G1583">
            <v>183.55</v>
          </cell>
          <cell r="H1583">
            <v>361.58</v>
          </cell>
          <cell r="V1583">
            <v>5735.7069000000001</v>
          </cell>
        </row>
        <row r="1584">
          <cell r="A1584" t="str">
            <v>m2perryville 2-2014-11</v>
          </cell>
          <cell r="G1584">
            <v>222.05</v>
          </cell>
          <cell r="H1584">
            <v>349.92</v>
          </cell>
          <cell r="V1584">
            <v>7634.11</v>
          </cell>
        </row>
        <row r="1585">
          <cell r="A1585" t="str">
            <v>m2perryville 2-2014-12</v>
          </cell>
          <cell r="G1585">
            <v>221.15</v>
          </cell>
          <cell r="H1585">
            <v>361.58</v>
          </cell>
          <cell r="V1585">
            <v>7221.41</v>
          </cell>
        </row>
        <row r="1586">
          <cell r="A1586" t="str">
            <v>m2perryville 2-2015-1</v>
          </cell>
          <cell r="G1586">
            <v>238.37</v>
          </cell>
          <cell r="H1586">
            <v>361.58</v>
          </cell>
          <cell r="V1586">
            <v>7621.74</v>
          </cell>
        </row>
        <row r="1587">
          <cell r="A1587" t="str">
            <v>m2perryville 2-2015-2</v>
          </cell>
          <cell r="G1587">
            <v>211.82</v>
          </cell>
          <cell r="H1587">
            <v>326.58999999999997</v>
          </cell>
          <cell r="V1587">
            <v>6654.88</v>
          </cell>
        </row>
        <row r="1588">
          <cell r="A1588" t="str">
            <v>m2perryville 2-2015-3</v>
          </cell>
          <cell r="G1588">
            <v>230.81</v>
          </cell>
          <cell r="H1588">
            <v>361.58</v>
          </cell>
          <cell r="V1588">
            <v>6656.8365000000003</v>
          </cell>
        </row>
        <row r="1589">
          <cell r="A1589" t="str">
            <v>m2perryville 2-2015-4</v>
          </cell>
          <cell r="G1589">
            <v>210</v>
          </cell>
          <cell r="H1589">
            <v>349.92</v>
          </cell>
          <cell r="V1589">
            <v>5946.26</v>
          </cell>
        </row>
        <row r="1590">
          <cell r="A1590" t="str">
            <v>m2perryville 2-2015-5</v>
          </cell>
          <cell r="G1590">
            <v>262.79000000000002</v>
          </cell>
          <cell r="H1590">
            <v>361.58</v>
          </cell>
          <cell r="V1590">
            <v>7789.4</v>
          </cell>
        </row>
        <row r="1591">
          <cell r="A1591" t="str">
            <v>m2perryville 2-2015-6</v>
          </cell>
          <cell r="G1591">
            <v>243.89</v>
          </cell>
          <cell r="H1591">
            <v>349.92</v>
          </cell>
          <cell r="V1591">
            <v>8104.9318000000003</v>
          </cell>
        </row>
        <row r="1592">
          <cell r="A1592" t="str">
            <v>m2perryville 2-2015-7</v>
          </cell>
          <cell r="G1592">
            <v>289.47000000000003</v>
          </cell>
          <cell r="H1592">
            <v>361.58</v>
          </cell>
          <cell r="V1592">
            <v>9618.57</v>
          </cell>
        </row>
        <row r="1593">
          <cell r="A1593" t="str">
            <v>m2perryville 2-2015-8</v>
          </cell>
          <cell r="G1593">
            <v>288.5</v>
          </cell>
          <cell r="H1593">
            <v>361.58</v>
          </cell>
          <cell r="V1593">
            <v>10088.3953</v>
          </cell>
        </row>
        <row r="1594">
          <cell r="A1594" t="str">
            <v>m2perryville 2-2015-9</v>
          </cell>
          <cell r="G1594">
            <v>250.61</v>
          </cell>
          <cell r="H1594">
            <v>349.92</v>
          </cell>
          <cell r="V1594">
            <v>8033.5812999999998</v>
          </cell>
        </row>
        <row r="1595">
          <cell r="A1595" t="str">
            <v>m2perryville 2-2015-10</v>
          </cell>
          <cell r="G1595">
            <v>209.31</v>
          </cell>
          <cell r="H1595">
            <v>361.58</v>
          </cell>
          <cell r="V1595">
            <v>6690.0304000000006</v>
          </cell>
        </row>
        <row r="1596">
          <cell r="A1596" t="str">
            <v>m2perryville 2-2015-11</v>
          </cell>
          <cell r="G1596">
            <v>215.06</v>
          </cell>
          <cell r="H1596">
            <v>349.92</v>
          </cell>
          <cell r="V1596">
            <v>7179.0325000000003</v>
          </cell>
        </row>
        <row r="1597">
          <cell r="A1597" t="str">
            <v>m2perryville 2-2015-12</v>
          </cell>
          <cell r="G1597">
            <v>217.31</v>
          </cell>
          <cell r="H1597">
            <v>361.58</v>
          </cell>
          <cell r="V1597">
            <v>7382.76</v>
          </cell>
        </row>
        <row r="1598">
          <cell r="A1598" t="str">
            <v>m2perryville 2-2016-1</v>
          </cell>
          <cell r="G1598">
            <v>241.68</v>
          </cell>
          <cell r="H1598">
            <v>361.58</v>
          </cell>
          <cell r="V1598">
            <v>7524.3</v>
          </cell>
        </row>
        <row r="1599">
          <cell r="A1599" t="str">
            <v>m2perryville 2-2016-2</v>
          </cell>
          <cell r="G1599">
            <v>209.81</v>
          </cell>
          <cell r="H1599">
            <v>326.58999999999997</v>
          </cell>
          <cell r="V1599">
            <v>6181.82</v>
          </cell>
        </row>
        <row r="1600">
          <cell r="A1600" t="str">
            <v>m2perryville 2-2016-3</v>
          </cell>
          <cell r="G1600">
            <v>243.37</v>
          </cell>
          <cell r="H1600">
            <v>361.58</v>
          </cell>
          <cell r="V1600">
            <v>6847.61</v>
          </cell>
        </row>
        <row r="1601">
          <cell r="A1601" t="str">
            <v>m2perryville 2-2016-4</v>
          </cell>
          <cell r="G1601">
            <v>232.51</v>
          </cell>
          <cell r="H1601">
            <v>349.92</v>
          </cell>
          <cell r="V1601">
            <v>6591.2824999999993</v>
          </cell>
        </row>
        <row r="1602">
          <cell r="A1602" t="str">
            <v>m2perryville 2-2016-5</v>
          </cell>
          <cell r="G1602">
            <v>196.79</v>
          </cell>
          <cell r="H1602">
            <v>361.58</v>
          </cell>
          <cell r="V1602">
            <v>6077.0588000000007</v>
          </cell>
        </row>
        <row r="1603">
          <cell r="A1603" t="str">
            <v>m2perryville 2-2016-6</v>
          </cell>
          <cell r="G1603">
            <v>267.26</v>
          </cell>
          <cell r="H1603">
            <v>349.92</v>
          </cell>
          <cell r="V1603">
            <v>8765.3725000000013</v>
          </cell>
        </row>
        <row r="1604">
          <cell r="A1604" t="str">
            <v>m2perryville 2-2016-7</v>
          </cell>
          <cell r="G1604">
            <v>287.64999999999998</v>
          </cell>
          <cell r="H1604">
            <v>361.58</v>
          </cell>
          <cell r="V1604">
            <v>9439.2099999999991</v>
          </cell>
        </row>
        <row r="1605">
          <cell r="A1605" t="str">
            <v>m2perryville 2-2016-8</v>
          </cell>
          <cell r="G1605">
            <v>298.91000000000003</v>
          </cell>
          <cell r="H1605">
            <v>361.58</v>
          </cell>
          <cell r="V1605">
            <v>10327.49</v>
          </cell>
        </row>
        <row r="1606">
          <cell r="A1606" t="str">
            <v>m2perryville 2-2016-9</v>
          </cell>
          <cell r="G1606">
            <v>231.29</v>
          </cell>
          <cell r="H1606">
            <v>349.92</v>
          </cell>
          <cell r="V1606">
            <v>7601.8624</v>
          </cell>
        </row>
        <row r="1607">
          <cell r="A1607" t="str">
            <v>m2perryville 2-2016-10</v>
          </cell>
          <cell r="G1607">
            <v>251.11</v>
          </cell>
          <cell r="H1607">
            <v>361.58</v>
          </cell>
          <cell r="V1607">
            <v>7922.5007999999998</v>
          </cell>
        </row>
        <row r="1608">
          <cell r="A1608" t="str">
            <v>m2perryville 2-2016-11</v>
          </cell>
          <cell r="G1608">
            <v>224.09</v>
          </cell>
          <cell r="H1608">
            <v>349.92</v>
          </cell>
          <cell r="V1608">
            <v>7274.5212999999994</v>
          </cell>
        </row>
        <row r="1609">
          <cell r="A1609" t="str">
            <v>m2perryville 2-2016-12</v>
          </cell>
          <cell r="G1609">
            <v>210.12</v>
          </cell>
          <cell r="H1609">
            <v>361.58</v>
          </cell>
          <cell r="V1609">
            <v>7264.7065000000002</v>
          </cell>
        </row>
        <row r="1610">
          <cell r="A1610" t="str">
            <v>m2perryville 2-2017-1</v>
          </cell>
          <cell r="G1610">
            <v>264</v>
          </cell>
          <cell r="H1610">
            <v>361.58</v>
          </cell>
          <cell r="V1610">
            <v>8212.0400000000009</v>
          </cell>
        </row>
        <row r="1611">
          <cell r="A1611" t="str">
            <v>m2perryville 2-2017-2</v>
          </cell>
          <cell r="G1611">
            <v>222.32</v>
          </cell>
          <cell r="H1611">
            <v>326.58999999999997</v>
          </cell>
          <cell r="V1611">
            <v>6708.89</v>
          </cell>
        </row>
        <row r="1612">
          <cell r="A1612" t="str">
            <v>m2perryville 2-2017-3</v>
          </cell>
          <cell r="G1612">
            <v>250.52</v>
          </cell>
          <cell r="H1612">
            <v>361.58</v>
          </cell>
          <cell r="V1612">
            <v>7185.85</v>
          </cell>
        </row>
        <row r="1613">
          <cell r="A1613" t="str">
            <v>m2perryville 2-2017-4</v>
          </cell>
          <cell r="G1613">
            <v>226.86</v>
          </cell>
          <cell r="H1613">
            <v>349.92</v>
          </cell>
          <cell r="V1613">
            <v>6291.85</v>
          </cell>
        </row>
        <row r="1614">
          <cell r="A1614" t="str">
            <v>m2perryville 2-2017-5</v>
          </cell>
          <cell r="G1614">
            <v>212.73</v>
          </cell>
          <cell r="H1614">
            <v>361.58</v>
          </cell>
          <cell r="V1614">
            <v>6777.2118999999993</v>
          </cell>
        </row>
        <row r="1615">
          <cell r="A1615" t="str">
            <v>m2perryville 2-2017-6</v>
          </cell>
          <cell r="G1615">
            <v>267.04000000000002</v>
          </cell>
          <cell r="H1615">
            <v>349.92</v>
          </cell>
          <cell r="V1615">
            <v>8696.08</v>
          </cell>
        </row>
        <row r="1616">
          <cell r="A1616" t="str">
            <v>m2perryville 2-2017-7</v>
          </cell>
          <cell r="G1616">
            <v>290.79000000000002</v>
          </cell>
          <cell r="H1616">
            <v>361.58</v>
          </cell>
          <cell r="V1616">
            <v>9902.66</v>
          </cell>
        </row>
        <row r="1617">
          <cell r="A1617" t="str">
            <v>m2perryville 2-2017-8</v>
          </cell>
          <cell r="G1617">
            <v>302.37</v>
          </cell>
          <cell r="H1617">
            <v>361.58</v>
          </cell>
          <cell r="V1617">
            <v>10478.422500000001</v>
          </cell>
        </row>
        <row r="1618">
          <cell r="A1618" t="str">
            <v>m2perryville 2-2017-9</v>
          </cell>
          <cell r="G1618">
            <v>216.2</v>
          </cell>
          <cell r="H1618">
            <v>349.92</v>
          </cell>
          <cell r="V1618">
            <v>7216.88</v>
          </cell>
        </row>
        <row r="1619">
          <cell r="A1619" t="str">
            <v>m2perryville 2-2017-10</v>
          </cell>
          <cell r="G1619">
            <v>245.54</v>
          </cell>
          <cell r="H1619">
            <v>361.58</v>
          </cell>
          <cell r="V1619">
            <v>7818.7215999999999</v>
          </cell>
        </row>
        <row r="1620">
          <cell r="A1620" t="str">
            <v>m2perryville 2-2017-11</v>
          </cell>
          <cell r="G1620">
            <v>231.03</v>
          </cell>
          <cell r="H1620">
            <v>349.92</v>
          </cell>
          <cell r="V1620">
            <v>7654.88</v>
          </cell>
        </row>
        <row r="1621">
          <cell r="A1621" t="str">
            <v>m2perryville 2-2017-12</v>
          </cell>
          <cell r="G1621">
            <v>231.82</v>
          </cell>
          <cell r="H1621">
            <v>361.58</v>
          </cell>
          <cell r="V1621">
            <v>7883.63</v>
          </cell>
        </row>
        <row r="1622">
          <cell r="A1622" t="str">
            <v>m2perryville 2-2018-1</v>
          </cell>
          <cell r="G1622">
            <v>268.52</v>
          </cell>
          <cell r="H1622">
            <v>361.58</v>
          </cell>
          <cell r="V1622">
            <v>8541.1299999999992</v>
          </cell>
        </row>
        <row r="1623">
          <cell r="A1623" t="str">
            <v>m2perryville 2-2018-2</v>
          </cell>
          <cell r="G1623">
            <v>244.24</v>
          </cell>
          <cell r="H1623">
            <v>326.58999999999997</v>
          </cell>
          <cell r="V1623">
            <v>7241.1</v>
          </cell>
        </row>
        <row r="1624">
          <cell r="A1624" t="str">
            <v>m2perryville 2-2018-3</v>
          </cell>
          <cell r="G1624">
            <v>260.38</v>
          </cell>
          <cell r="H1624">
            <v>361.58</v>
          </cell>
          <cell r="V1624">
            <v>7679.81</v>
          </cell>
        </row>
        <row r="1625">
          <cell r="A1625" t="str">
            <v>m2perryville 2-2018-4</v>
          </cell>
          <cell r="G1625">
            <v>208.05</v>
          </cell>
          <cell r="H1625">
            <v>349.92</v>
          </cell>
          <cell r="V1625">
            <v>6038.2399000000005</v>
          </cell>
        </row>
        <row r="1626">
          <cell r="A1626" t="str">
            <v>m2perryville 2-2018-5</v>
          </cell>
          <cell r="G1626">
            <v>266.3</v>
          </cell>
          <cell r="H1626">
            <v>361.58</v>
          </cell>
          <cell r="V1626">
            <v>8134.13</v>
          </cell>
        </row>
        <row r="1627">
          <cell r="A1627" t="str">
            <v>m2perryville 2-2018-6</v>
          </cell>
          <cell r="G1627">
            <v>261.35000000000002</v>
          </cell>
          <cell r="H1627">
            <v>349.92</v>
          </cell>
          <cell r="V1627">
            <v>8752.988800000001</v>
          </cell>
        </row>
        <row r="1628">
          <cell r="A1628" t="str">
            <v>m2perryville 2-2018-7</v>
          </cell>
          <cell r="G1628">
            <v>296.36</v>
          </cell>
          <cell r="H1628">
            <v>361.58</v>
          </cell>
          <cell r="V1628">
            <v>9940.9699999999993</v>
          </cell>
        </row>
        <row r="1629">
          <cell r="A1629" t="str">
            <v>m2perryville 2-2018-8</v>
          </cell>
          <cell r="G1629">
            <v>302.31</v>
          </cell>
          <cell r="H1629">
            <v>361.58</v>
          </cell>
          <cell r="V1629">
            <v>10351.99</v>
          </cell>
        </row>
        <row r="1630">
          <cell r="A1630" t="str">
            <v>m2perryville 2-2018-9</v>
          </cell>
          <cell r="G1630">
            <v>214.66</v>
          </cell>
          <cell r="H1630">
            <v>349.92</v>
          </cell>
          <cell r="V1630">
            <v>7296.8185000000003</v>
          </cell>
        </row>
        <row r="1631">
          <cell r="A1631" t="str">
            <v>m2perryville 2-2018-10</v>
          </cell>
          <cell r="G1631">
            <v>234.51</v>
          </cell>
          <cell r="H1631">
            <v>361.58</v>
          </cell>
          <cell r="V1631">
            <v>7480.9987000000001</v>
          </cell>
        </row>
        <row r="1632">
          <cell r="A1632" t="str">
            <v>m2perryville 2-2018-11</v>
          </cell>
          <cell r="G1632">
            <v>249.76</v>
          </cell>
          <cell r="H1632">
            <v>349.92</v>
          </cell>
          <cell r="V1632">
            <v>8447.93</v>
          </cell>
        </row>
        <row r="1633">
          <cell r="A1633" t="str">
            <v>m2perryville 2-2018-12</v>
          </cell>
          <cell r="G1633">
            <v>250.39</v>
          </cell>
          <cell r="H1633">
            <v>361.58</v>
          </cell>
          <cell r="V1633">
            <v>8339.65</v>
          </cell>
        </row>
        <row r="1634">
          <cell r="A1634" t="str">
            <v>m2perryville 2-2019-1</v>
          </cell>
          <cell r="G1634">
            <v>255.05</v>
          </cell>
          <cell r="H1634">
            <v>361.58</v>
          </cell>
          <cell r="V1634">
            <v>8232.84</v>
          </cell>
        </row>
        <row r="1635">
          <cell r="A1635" t="str">
            <v>m2perryville 2-2019-2</v>
          </cell>
          <cell r="G1635">
            <v>239.49</v>
          </cell>
          <cell r="H1635">
            <v>326.58999999999997</v>
          </cell>
          <cell r="V1635">
            <v>7005.15</v>
          </cell>
        </row>
        <row r="1636">
          <cell r="A1636" t="str">
            <v>m2perryville 2-2019-3</v>
          </cell>
          <cell r="G1636">
            <v>260.62</v>
          </cell>
          <cell r="H1636">
            <v>361.58</v>
          </cell>
          <cell r="V1636">
            <v>7676.33</v>
          </cell>
        </row>
        <row r="1637">
          <cell r="A1637" t="str">
            <v>m2perryville 2-2019-4</v>
          </cell>
          <cell r="G1637">
            <v>244.5</v>
          </cell>
          <cell r="H1637">
            <v>349.92</v>
          </cell>
          <cell r="V1637">
            <v>6850.8</v>
          </cell>
        </row>
        <row r="1638">
          <cell r="A1638" t="str">
            <v>m2perryville 2-2019-5</v>
          </cell>
          <cell r="G1638">
            <v>220.14</v>
          </cell>
          <cell r="H1638">
            <v>361.58</v>
          </cell>
          <cell r="V1638">
            <v>7181.0657000000001</v>
          </cell>
        </row>
        <row r="1639">
          <cell r="A1639" t="str">
            <v>m2perryville 2-2019-6</v>
          </cell>
          <cell r="G1639">
            <v>277.14</v>
          </cell>
          <cell r="H1639">
            <v>349.92</v>
          </cell>
          <cell r="V1639">
            <v>9108.6299999999992</v>
          </cell>
        </row>
        <row r="1640">
          <cell r="A1640" t="str">
            <v>m2perryville 2-2019-7</v>
          </cell>
          <cell r="G1640">
            <v>293.88</v>
          </cell>
          <cell r="H1640">
            <v>361.58</v>
          </cell>
          <cell r="V1640">
            <v>10110.66</v>
          </cell>
        </row>
        <row r="1641">
          <cell r="A1641" t="str">
            <v>m2perryville 2-2019-8</v>
          </cell>
          <cell r="G1641">
            <v>308.12</v>
          </cell>
          <cell r="H1641">
            <v>361.58</v>
          </cell>
          <cell r="V1641">
            <v>10795.32</v>
          </cell>
        </row>
        <row r="1642">
          <cell r="A1642" t="str">
            <v>m2perryville 2-2019-9</v>
          </cell>
          <cell r="G1642">
            <v>258.16000000000003</v>
          </cell>
          <cell r="H1642">
            <v>349.92</v>
          </cell>
          <cell r="V1642">
            <v>8539.9979000000003</v>
          </cell>
        </row>
        <row r="1643">
          <cell r="A1643" t="str">
            <v>m2perryville 2-2019-10</v>
          </cell>
          <cell r="G1643">
            <v>211.04</v>
          </cell>
          <cell r="H1643">
            <v>361.58</v>
          </cell>
          <cell r="V1643">
            <v>6893.1491999999998</v>
          </cell>
        </row>
        <row r="1644">
          <cell r="A1644" t="str">
            <v>m2perryville 2-2019-11</v>
          </cell>
          <cell r="G1644">
            <v>245.66</v>
          </cell>
          <cell r="H1644">
            <v>349.92</v>
          </cell>
          <cell r="V1644">
            <v>8480.11</v>
          </cell>
        </row>
        <row r="1645">
          <cell r="A1645" t="str">
            <v>m2perryville 2-2019-12</v>
          </cell>
          <cell r="G1645">
            <v>256.54000000000002</v>
          </cell>
          <cell r="H1645">
            <v>361.58</v>
          </cell>
          <cell r="V1645">
            <v>8716.84</v>
          </cell>
        </row>
        <row r="1646">
          <cell r="A1646" t="str">
            <v>m2perryville 2-2020-1</v>
          </cell>
          <cell r="G1646">
            <v>270.68</v>
          </cell>
          <cell r="H1646">
            <v>361.58</v>
          </cell>
          <cell r="V1646">
            <v>8634.84</v>
          </cell>
        </row>
        <row r="1647">
          <cell r="A1647" t="str">
            <v>m2perryville 2-2020-2</v>
          </cell>
          <cell r="G1647">
            <v>226.68</v>
          </cell>
          <cell r="H1647">
            <v>326.58999999999997</v>
          </cell>
          <cell r="V1647">
            <v>7008.99</v>
          </cell>
        </row>
        <row r="1648">
          <cell r="A1648" t="str">
            <v>m2perryville 2-2020-3</v>
          </cell>
          <cell r="G1648">
            <v>250.97</v>
          </cell>
          <cell r="H1648">
            <v>361.58</v>
          </cell>
          <cell r="V1648">
            <v>7275.45</v>
          </cell>
        </row>
        <row r="1649">
          <cell r="A1649" t="str">
            <v>m2perryville 2-2020-4</v>
          </cell>
          <cell r="G1649">
            <v>230.86</v>
          </cell>
          <cell r="H1649">
            <v>349.92</v>
          </cell>
          <cell r="V1649">
            <v>6650.5100999999995</v>
          </cell>
        </row>
        <row r="1650">
          <cell r="A1650" t="str">
            <v>m2perryville 2-2020-5</v>
          </cell>
          <cell r="G1650">
            <v>248.97</v>
          </cell>
          <cell r="H1650">
            <v>361.58</v>
          </cell>
          <cell r="V1650">
            <v>7856.16</v>
          </cell>
        </row>
        <row r="1651">
          <cell r="A1651" t="str">
            <v>m2perryville 2-2020-6</v>
          </cell>
          <cell r="G1651">
            <v>273.74</v>
          </cell>
          <cell r="H1651">
            <v>349.92</v>
          </cell>
          <cell r="V1651">
            <v>9182.9699999999993</v>
          </cell>
        </row>
        <row r="1652">
          <cell r="A1652" t="str">
            <v>m2perryville 2-2020-7</v>
          </cell>
          <cell r="G1652">
            <v>297.56</v>
          </cell>
          <cell r="H1652">
            <v>361.58</v>
          </cell>
          <cell r="V1652">
            <v>10205.16</v>
          </cell>
        </row>
        <row r="1653">
          <cell r="A1653" t="str">
            <v>m2perryville 2-2020-8</v>
          </cell>
          <cell r="G1653">
            <v>307.31</v>
          </cell>
          <cell r="H1653">
            <v>361.58</v>
          </cell>
          <cell r="V1653">
            <v>10663.66</v>
          </cell>
        </row>
        <row r="1654">
          <cell r="A1654" t="str">
            <v>m2perryville 2-2020-9</v>
          </cell>
          <cell r="G1654">
            <v>237.2</v>
          </cell>
          <cell r="H1654">
            <v>349.92</v>
          </cell>
          <cell r="V1654">
            <v>7760.6449999999995</v>
          </cell>
        </row>
        <row r="1655">
          <cell r="A1655" t="str">
            <v>m2perryville 2-2020-10</v>
          </cell>
          <cell r="G1655">
            <v>237.75</v>
          </cell>
          <cell r="H1655">
            <v>361.58</v>
          </cell>
          <cell r="V1655">
            <v>7630.62</v>
          </cell>
        </row>
        <row r="1656">
          <cell r="A1656" t="str">
            <v>m2perryville 2-2020-11</v>
          </cell>
          <cell r="G1656">
            <v>241.19</v>
          </cell>
          <cell r="H1656">
            <v>349.92</v>
          </cell>
          <cell r="V1656">
            <v>8115.2613999999994</v>
          </cell>
        </row>
        <row r="1657">
          <cell r="A1657" t="str">
            <v>m2perryville 2-2020-12</v>
          </cell>
          <cell r="G1657">
            <v>253.27</v>
          </cell>
          <cell r="H1657">
            <v>361.58</v>
          </cell>
          <cell r="V1657">
            <v>8679.7192999999988</v>
          </cell>
        </row>
        <row r="1658">
          <cell r="A1658" t="str">
            <v>m2perryville 2-2021-1</v>
          </cell>
          <cell r="G1658">
            <v>270.25</v>
          </cell>
          <cell r="H1658">
            <v>361.58</v>
          </cell>
          <cell r="V1658">
            <v>8958.18</v>
          </cell>
        </row>
        <row r="1659">
          <cell r="A1659" t="str">
            <v>m2perryville 2-2021-2</v>
          </cell>
          <cell r="G1659">
            <v>247.56</v>
          </cell>
          <cell r="H1659">
            <v>326.58999999999997</v>
          </cell>
          <cell r="V1659">
            <v>7456.62</v>
          </cell>
        </row>
        <row r="1660">
          <cell r="A1660" t="str">
            <v>m2perryville 2-2021-3</v>
          </cell>
          <cell r="G1660">
            <v>244.2</v>
          </cell>
          <cell r="H1660">
            <v>361.58</v>
          </cell>
          <cell r="V1660">
            <v>6987.9</v>
          </cell>
        </row>
        <row r="1661">
          <cell r="A1661" t="str">
            <v>m2perryville 2-2021-4</v>
          </cell>
          <cell r="G1661">
            <v>247.17</v>
          </cell>
          <cell r="H1661">
            <v>349.92</v>
          </cell>
          <cell r="V1661">
            <v>7123.85</v>
          </cell>
        </row>
        <row r="1662">
          <cell r="A1662" t="str">
            <v>m2perryville 2-2021-5</v>
          </cell>
          <cell r="G1662">
            <v>230.63</v>
          </cell>
          <cell r="H1662">
            <v>361.58</v>
          </cell>
          <cell r="V1662">
            <v>7389.42</v>
          </cell>
        </row>
        <row r="1663">
          <cell r="A1663" t="str">
            <v>m2perryville 2-2021-6</v>
          </cell>
          <cell r="G1663">
            <v>282.22000000000003</v>
          </cell>
          <cell r="H1663">
            <v>349.92</v>
          </cell>
          <cell r="V1663">
            <v>9432.3266000000003</v>
          </cell>
        </row>
        <row r="1664">
          <cell r="A1664" t="str">
            <v>m2perryville 2-2021-7</v>
          </cell>
          <cell r="G1664">
            <v>302.79000000000002</v>
          </cell>
          <cell r="H1664">
            <v>361.58</v>
          </cell>
          <cell r="V1664">
            <v>10282.58</v>
          </cell>
        </row>
        <row r="1665">
          <cell r="A1665" t="str">
            <v>m2perryville 2-2021-8</v>
          </cell>
          <cell r="G1665">
            <v>304.77</v>
          </cell>
          <cell r="H1665">
            <v>361.58</v>
          </cell>
          <cell r="V1665">
            <v>10866.79</v>
          </cell>
        </row>
        <row r="1666">
          <cell r="A1666" t="str">
            <v>m2perryville 2-2021-9</v>
          </cell>
          <cell r="G1666">
            <v>232.88</v>
          </cell>
          <cell r="H1666">
            <v>349.92</v>
          </cell>
          <cell r="V1666">
            <v>8002.4979999999996</v>
          </cell>
        </row>
        <row r="1667">
          <cell r="A1667" t="str">
            <v>m2perryville 2-2021-10</v>
          </cell>
          <cell r="G1667">
            <v>254.52</v>
          </cell>
          <cell r="H1667">
            <v>361.58</v>
          </cell>
          <cell r="V1667">
            <v>8211.1743999999999</v>
          </cell>
        </row>
        <row r="1668">
          <cell r="A1668" t="str">
            <v>m2perryville 2-2021-11</v>
          </cell>
          <cell r="G1668">
            <v>254.09</v>
          </cell>
          <cell r="H1668">
            <v>349.92</v>
          </cell>
          <cell r="V1668">
            <v>8509.848</v>
          </cell>
        </row>
        <row r="1669">
          <cell r="A1669" t="str">
            <v>m2perryville 2-2021-12</v>
          </cell>
          <cell r="G1669">
            <v>265.94</v>
          </cell>
          <cell r="H1669">
            <v>361.58</v>
          </cell>
          <cell r="V1669">
            <v>9035.7066999999988</v>
          </cell>
        </row>
        <row r="1670">
          <cell r="A1670" t="str">
            <v>m2perryville 2-2022-1</v>
          </cell>
          <cell r="G1670">
            <v>272.68</v>
          </cell>
          <cell r="H1670">
            <v>361.58</v>
          </cell>
          <cell r="V1670">
            <v>8872.25</v>
          </cell>
        </row>
        <row r="1671">
          <cell r="A1671" t="str">
            <v>m2perryville 2-2022-2</v>
          </cell>
          <cell r="G1671">
            <v>248.16</v>
          </cell>
          <cell r="H1671">
            <v>326.58999999999997</v>
          </cell>
          <cell r="V1671">
            <v>7503.89</v>
          </cell>
        </row>
        <row r="1672">
          <cell r="A1672" t="str">
            <v>m2perryville 2-2022-3</v>
          </cell>
          <cell r="G1672">
            <v>266.05</v>
          </cell>
          <cell r="H1672">
            <v>361.58</v>
          </cell>
          <cell r="V1672">
            <v>7553.8694999999998</v>
          </cell>
        </row>
        <row r="1673">
          <cell r="A1673" t="str">
            <v>m2perryville 2-2022-4</v>
          </cell>
          <cell r="G1673">
            <v>232.53</v>
          </cell>
          <cell r="H1673">
            <v>349.92</v>
          </cell>
          <cell r="V1673">
            <v>6698.91</v>
          </cell>
        </row>
        <row r="1674">
          <cell r="A1674" t="str">
            <v>m2perryville 2-2022-5</v>
          </cell>
          <cell r="G1674">
            <v>266.33</v>
          </cell>
          <cell r="H1674">
            <v>361.58</v>
          </cell>
          <cell r="V1674">
            <v>8467.1263999999992</v>
          </cell>
        </row>
        <row r="1675">
          <cell r="A1675" t="str">
            <v>m2perryville 2-2022-6</v>
          </cell>
          <cell r="G1675">
            <v>279.69</v>
          </cell>
          <cell r="H1675">
            <v>349.92</v>
          </cell>
          <cell r="V1675">
            <v>9188.9524999999994</v>
          </cell>
        </row>
        <row r="1676">
          <cell r="A1676" t="str">
            <v>m2perryville 2-2022-7</v>
          </cell>
          <cell r="G1676">
            <v>311.38</v>
          </cell>
          <cell r="H1676">
            <v>361.58</v>
          </cell>
          <cell r="V1676">
            <v>10654.5789</v>
          </cell>
        </row>
        <row r="1677">
          <cell r="A1677" t="str">
            <v>m2perryville 2-2022-8</v>
          </cell>
          <cell r="G1677">
            <v>310.61</v>
          </cell>
          <cell r="H1677">
            <v>361.58</v>
          </cell>
          <cell r="V1677">
            <v>10833.17</v>
          </cell>
        </row>
        <row r="1678">
          <cell r="A1678" t="str">
            <v>m2perryville 2-2022-9</v>
          </cell>
          <cell r="G1678">
            <v>247.25</v>
          </cell>
          <cell r="H1678">
            <v>349.92</v>
          </cell>
          <cell r="V1678">
            <v>8275.1801000000014</v>
          </cell>
        </row>
        <row r="1679">
          <cell r="A1679" t="str">
            <v>m2perryville 2-2022-10</v>
          </cell>
          <cell r="G1679">
            <v>249.29</v>
          </cell>
          <cell r="H1679">
            <v>361.58</v>
          </cell>
          <cell r="V1679">
            <v>7885.54</v>
          </cell>
        </row>
        <row r="1680">
          <cell r="A1680" t="str">
            <v>m2perryville 2-2022-11</v>
          </cell>
          <cell r="G1680">
            <v>251.51</v>
          </cell>
          <cell r="H1680">
            <v>349.92</v>
          </cell>
          <cell r="V1680">
            <v>8428.6862000000001</v>
          </cell>
        </row>
        <row r="1681">
          <cell r="A1681" t="str">
            <v>m2perryville 2-2022-12</v>
          </cell>
          <cell r="G1681">
            <v>263.87</v>
          </cell>
          <cell r="H1681">
            <v>361.58</v>
          </cell>
          <cell r="V1681">
            <v>8832.5570000000007</v>
          </cell>
        </row>
        <row r="1682">
          <cell r="A1682" t="str">
            <v>--</v>
          </cell>
          <cell r="V1682">
            <v>0</v>
          </cell>
        </row>
        <row r="1683">
          <cell r="A1683" t="str">
            <v>--</v>
          </cell>
          <cell r="V1683">
            <v>0</v>
          </cell>
        </row>
        <row r="1684">
          <cell r="A1684" t="str">
            <v>--</v>
          </cell>
          <cell r="V1684">
            <v>0</v>
          </cell>
        </row>
        <row r="1685">
          <cell r="A1685" t="str">
            <v>SEI Birch 1-2003-4</v>
          </cell>
          <cell r="G1685">
            <v>100.88</v>
          </cell>
          <cell r="H1685">
            <v>174.24</v>
          </cell>
          <cell r="V1685">
            <v>2616.66</v>
          </cell>
        </row>
        <row r="1686">
          <cell r="A1686" t="str">
            <v>SEI Birch 1-2003-5</v>
          </cell>
          <cell r="G1686">
            <v>98.73</v>
          </cell>
          <cell r="H1686">
            <v>180.05</v>
          </cell>
          <cell r="V1686">
            <v>3002.14</v>
          </cell>
        </row>
        <row r="1687">
          <cell r="A1687" t="str">
            <v>SEI Birch 1-2003-6</v>
          </cell>
          <cell r="G1687">
            <v>127.69</v>
          </cell>
          <cell r="H1687">
            <v>171.36</v>
          </cell>
          <cell r="V1687">
            <v>4474.49</v>
          </cell>
        </row>
        <row r="1688">
          <cell r="A1688" t="str">
            <v>SEI Birch 1-2003-7</v>
          </cell>
          <cell r="G1688">
            <v>140.31</v>
          </cell>
          <cell r="H1688">
            <v>177.07</v>
          </cell>
          <cell r="V1688">
            <v>5636.25</v>
          </cell>
        </row>
        <row r="1689">
          <cell r="A1689" t="str">
            <v>SEI Birch 1-2003-8</v>
          </cell>
          <cell r="G1689">
            <v>137.96</v>
          </cell>
          <cell r="H1689">
            <v>177.07</v>
          </cell>
          <cell r="V1689">
            <v>5430.21</v>
          </cell>
        </row>
        <row r="1690">
          <cell r="A1690" t="str">
            <v>SEI Birch 1-2003-9</v>
          </cell>
          <cell r="G1690">
            <v>102.69</v>
          </cell>
          <cell r="H1690">
            <v>171.36</v>
          </cell>
          <cell r="V1690">
            <v>3373.49</v>
          </cell>
        </row>
        <row r="1691">
          <cell r="A1691" t="str">
            <v>SEI Birch 1-2003-10</v>
          </cell>
          <cell r="G1691">
            <v>115.23</v>
          </cell>
          <cell r="H1691">
            <v>180.05</v>
          </cell>
          <cell r="V1691">
            <v>3450.02</v>
          </cell>
        </row>
        <row r="1692">
          <cell r="A1692" t="str">
            <v>SEI Birch 1-2003-11</v>
          </cell>
          <cell r="G1692">
            <v>116.95</v>
          </cell>
          <cell r="H1692">
            <v>174.24</v>
          </cell>
          <cell r="V1692">
            <v>4263.58</v>
          </cell>
        </row>
        <row r="1693">
          <cell r="A1693" t="str">
            <v>SEI Birch 1-2003-12</v>
          </cell>
          <cell r="G1693">
            <v>136.13</v>
          </cell>
          <cell r="H1693">
            <v>180.05</v>
          </cell>
          <cell r="V1693">
            <v>4306.5</v>
          </cell>
        </row>
        <row r="1694">
          <cell r="A1694" t="str">
            <v>SEI Birch 1-2004-1</v>
          </cell>
          <cell r="G1694">
            <v>141.31</v>
          </cell>
          <cell r="H1694">
            <v>180.05</v>
          </cell>
          <cell r="V1694">
            <v>4203.8999999999996</v>
          </cell>
        </row>
        <row r="1695">
          <cell r="A1695" t="str">
            <v>SEI Birch 1-2004-2</v>
          </cell>
          <cell r="G1695">
            <v>104.61</v>
          </cell>
          <cell r="H1695">
            <v>162.62</v>
          </cell>
          <cell r="V1695">
            <v>2613.5700000000002</v>
          </cell>
        </row>
        <row r="1696">
          <cell r="A1696" t="str">
            <v>SEI Birch 1-2004-3</v>
          </cell>
          <cell r="G1696">
            <v>119.08</v>
          </cell>
          <cell r="H1696">
            <v>180.05</v>
          </cell>
          <cell r="V1696">
            <v>3082.37</v>
          </cell>
        </row>
        <row r="1697">
          <cell r="A1697" t="str">
            <v>SEI Birch 1-2004-4</v>
          </cell>
          <cell r="G1697">
            <v>104.89</v>
          </cell>
          <cell r="H1697">
            <v>174.24</v>
          </cell>
          <cell r="V1697">
            <v>2614.11</v>
          </cell>
        </row>
        <row r="1698">
          <cell r="A1698" t="str">
            <v>SEI Birch 1-2004-5</v>
          </cell>
          <cell r="G1698">
            <v>109.92</v>
          </cell>
          <cell r="H1698">
            <v>180.05</v>
          </cell>
          <cell r="V1698">
            <v>3342.8</v>
          </cell>
        </row>
        <row r="1699">
          <cell r="A1699" t="str">
            <v>SEI Birch 1-2004-6</v>
          </cell>
          <cell r="G1699">
            <v>158.46</v>
          </cell>
          <cell r="H1699">
            <v>171.36</v>
          </cell>
          <cell r="V1699">
            <v>5492.62</v>
          </cell>
        </row>
        <row r="1700">
          <cell r="A1700" t="str">
            <v>SEI Birch 1-2004-7</v>
          </cell>
          <cell r="G1700">
            <v>164.24</v>
          </cell>
          <cell r="H1700">
            <v>177.07</v>
          </cell>
          <cell r="V1700">
            <v>6591.2</v>
          </cell>
        </row>
        <row r="1701">
          <cell r="A1701" t="str">
            <v>SEI Birch 1-2004-8</v>
          </cell>
          <cell r="G1701">
            <v>164.74</v>
          </cell>
          <cell r="H1701">
            <v>177.07</v>
          </cell>
          <cell r="V1701">
            <v>6101.16</v>
          </cell>
        </row>
        <row r="1702">
          <cell r="A1702" t="str">
            <v>SEI Birch 1-2004-9</v>
          </cell>
          <cell r="G1702">
            <v>145.1</v>
          </cell>
          <cell r="H1702">
            <v>171.36</v>
          </cell>
          <cell r="V1702">
            <v>4746.4399999999996</v>
          </cell>
        </row>
        <row r="1703">
          <cell r="A1703" t="str">
            <v>SEI Birch 1-2004-10</v>
          </cell>
          <cell r="G1703">
            <v>90.1</v>
          </cell>
          <cell r="H1703">
            <v>180.05</v>
          </cell>
          <cell r="V1703">
            <v>2727.07</v>
          </cell>
        </row>
        <row r="1704">
          <cell r="A1704" t="str">
            <v>SEI Birch 1-2004-11</v>
          </cell>
          <cell r="G1704">
            <v>112.36</v>
          </cell>
          <cell r="H1704">
            <v>174.24</v>
          </cell>
          <cell r="V1704">
            <v>3387.41</v>
          </cell>
        </row>
        <row r="1705">
          <cell r="A1705" t="str">
            <v>SEI Birch 1-2004-12</v>
          </cell>
          <cell r="G1705">
            <v>129.52000000000001</v>
          </cell>
          <cell r="H1705">
            <v>180.05</v>
          </cell>
          <cell r="V1705">
            <v>3742.72</v>
          </cell>
        </row>
        <row r="1706">
          <cell r="A1706" t="str">
            <v>SEI Birch 1-2005-1</v>
          </cell>
          <cell r="G1706">
            <v>138.37</v>
          </cell>
          <cell r="H1706">
            <v>180.05</v>
          </cell>
          <cell r="V1706">
            <v>3926.11</v>
          </cell>
        </row>
        <row r="1707">
          <cell r="A1707" t="str">
            <v>SEI Birch 1-2005-2</v>
          </cell>
          <cell r="G1707">
            <v>124.16</v>
          </cell>
          <cell r="H1707">
            <v>162.62</v>
          </cell>
          <cell r="V1707">
            <v>3329.4252999999999</v>
          </cell>
        </row>
        <row r="1708">
          <cell r="A1708" t="str">
            <v>SEI Birch 1-2005-3</v>
          </cell>
          <cell r="G1708">
            <v>115.32</v>
          </cell>
          <cell r="H1708">
            <v>180.05</v>
          </cell>
          <cell r="V1708">
            <v>2910.08</v>
          </cell>
        </row>
        <row r="1709">
          <cell r="A1709" t="str">
            <v>SEI Birch 1-2005-4</v>
          </cell>
          <cell r="G1709">
            <v>97.6</v>
          </cell>
          <cell r="H1709">
            <v>174.24</v>
          </cell>
          <cell r="V1709">
            <v>2347.1</v>
          </cell>
        </row>
        <row r="1710">
          <cell r="A1710" t="str">
            <v>SEI Birch 1-2005-5</v>
          </cell>
          <cell r="G1710">
            <v>128.93</v>
          </cell>
          <cell r="H1710">
            <v>180.05</v>
          </cell>
          <cell r="V1710">
            <v>4511.66</v>
          </cell>
        </row>
        <row r="1711">
          <cell r="A1711" t="str">
            <v>SEI Birch 1-2005-6</v>
          </cell>
          <cell r="G1711">
            <v>157.19999999999999</v>
          </cell>
          <cell r="H1711">
            <v>171.36</v>
          </cell>
          <cell r="V1711">
            <v>5262.53</v>
          </cell>
        </row>
        <row r="1712">
          <cell r="A1712" t="str">
            <v>SEI Birch 1-2005-7</v>
          </cell>
          <cell r="G1712">
            <v>164.52</v>
          </cell>
          <cell r="H1712">
            <v>177.07</v>
          </cell>
          <cell r="V1712">
            <v>6173.47</v>
          </cell>
        </row>
        <row r="1713">
          <cell r="A1713" t="str">
            <v>SEI Birch 1-2005-8</v>
          </cell>
          <cell r="G1713">
            <v>164.74</v>
          </cell>
          <cell r="H1713">
            <v>177.07</v>
          </cell>
          <cell r="V1713">
            <v>5929.67</v>
          </cell>
        </row>
        <row r="1714">
          <cell r="A1714" t="str">
            <v>SEI Birch 1-2005-9</v>
          </cell>
          <cell r="G1714">
            <v>149.13</v>
          </cell>
          <cell r="H1714">
            <v>171.36</v>
          </cell>
          <cell r="V1714">
            <v>4706.7700000000004</v>
          </cell>
        </row>
        <row r="1715">
          <cell r="A1715" t="str">
            <v>SEI Birch 1-2005-10</v>
          </cell>
          <cell r="G1715">
            <v>111.12</v>
          </cell>
          <cell r="H1715">
            <v>180.05</v>
          </cell>
          <cell r="V1715">
            <v>3043.31</v>
          </cell>
        </row>
        <row r="1716">
          <cell r="A1716" t="str">
            <v>SEI Birch 1-2005-11</v>
          </cell>
          <cell r="G1716">
            <v>117.22</v>
          </cell>
          <cell r="H1716">
            <v>174.24</v>
          </cell>
          <cell r="V1716">
            <v>3547.66</v>
          </cell>
        </row>
        <row r="1717">
          <cell r="A1717" t="str">
            <v>SEI Birch 1-2005-12</v>
          </cell>
          <cell r="G1717">
            <v>130.22999999999999</v>
          </cell>
          <cell r="H1717">
            <v>180.05</v>
          </cell>
          <cell r="V1717">
            <v>3578.4</v>
          </cell>
        </row>
        <row r="1718">
          <cell r="A1718" t="str">
            <v>SEI Birch 1-2006-1</v>
          </cell>
          <cell r="G1718">
            <v>137.63</v>
          </cell>
          <cell r="H1718">
            <v>180.05</v>
          </cell>
          <cell r="V1718">
            <v>4093.07</v>
          </cell>
        </row>
        <row r="1719">
          <cell r="A1719" t="str">
            <v>SEI Birch 1-2006-2</v>
          </cell>
          <cell r="G1719">
            <v>129.94999999999999</v>
          </cell>
          <cell r="H1719">
            <v>162.62</v>
          </cell>
          <cell r="V1719">
            <v>3494.98</v>
          </cell>
        </row>
        <row r="1720">
          <cell r="A1720" t="str">
            <v>SEI Birch 1-2006-3</v>
          </cell>
          <cell r="G1720">
            <v>120.94</v>
          </cell>
          <cell r="H1720">
            <v>180.05</v>
          </cell>
          <cell r="V1720">
            <v>3514.48</v>
          </cell>
        </row>
        <row r="1721">
          <cell r="A1721" t="str">
            <v>SEI Birch 1-2006-4</v>
          </cell>
          <cell r="G1721">
            <v>106.44</v>
          </cell>
          <cell r="H1721">
            <v>174.24</v>
          </cell>
          <cell r="V1721">
            <v>2663.12</v>
          </cell>
        </row>
        <row r="1722">
          <cell r="A1722" t="str">
            <v>SEI Birch 1-2006-5</v>
          </cell>
          <cell r="G1722">
            <v>129.34</v>
          </cell>
          <cell r="H1722">
            <v>180.05</v>
          </cell>
          <cell r="V1722">
            <v>4245.29</v>
          </cell>
        </row>
        <row r="1723">
          <cell r="A1723" t="str">
            <v>SEI Birch 1-2006-6</v>
          </cell>
          <cell r="G1723">
            <v>155.19999999999999</v>
          </cell>
          <cell r="H1723">
            <v>171.36</v>
          </cell>
          <cell r="V1723">
            <v>5148.3500000000004</v>
          </cell>
        </row>
        <row r="1724">
          <cell r="A1724" t="str">
            <v>SEI Birch 1-2006-7</v>
          </cell>
          <cell r="G1724">
            <v>163.99</v>
          </cell>
          <cell r="H1724">
            <v>177.07</v>
          </cell>
          <cell r="V1724">
            <v>5776.73</v>
          </cell>
        </row>
        <row r="1725">
          <cell r="A1725" t="str">
            <v>SEI Birch 1-2006-8</v>
          </cell>
          <cell r="G1725">
            <v>160.83000000000001</v>
          </cell>
          <cell r="H1725">
            <v>177.07</v>
          </cell>
          <cell r="V1725">
            <v>5983.85</v>
          </cell>
        </row>
        <row r="1726">
          <cell r="A1726" t="str">
            <v>SEI Birch 1-2006-9</v>
          </cell>
          <cell r="G1726">
            <v>139.5</v>
          </cell>
          <cell r="H1726">
            <v>171.36</v>
          </cell>
          <cell r="V1726">
            <v>4322.76</v>
          </cell>
        </row>
        <row r="1727">
          <cell r="A1727" t="str">
            <v>SEI Birch 1-2006-10</v>
          </cell>
          <cell r="G1727">
            <v>116.32</v>
          </cell>
          <cell r="H1727">
            <v>180.05</v>
          </cell>
          <cell r="V1727">
            <v>3203.97</v>
          </cell>
        </row>
        <row r="1728">
          <cell r="A1728" t="str">
            <v>SEI Birch 1-2006-11</v>
          </cell>
          <cell r="G1728">
            <v>121.28</v>
          </cell>
          <cell r="H1728">
            <v>174.24</v>
          </cell>
          <cell r="V1728">
            <v>3836.88</v>
          </cell>
        </row>
        <row r="1729">
          <cell r="A1729" t="str">
            <v>SEI Birch 1-2006-12</v>
          </cell>
          <cell r="G1729">
            <v>138.31</v>
          </cell>
          <cell r="H1729">
            <v>180.05</v>
          </cell>
          <cell r="V1729">
            <v>4021.61</v>
          </cell>
        </row>
        <row r="1730">
          <cell r="A1730" t="str">
            <v>SEI Birch 1-2007-1</v>
          </cell>
          <cell r="G1730">
            <v>137.21</v>
          </cell>
          <cell r="H1730">
            <v>180.05</v>
          </cell>
          <cell r="V1730">
            <v>4129.32</v>
          </cell>
        </row>
        <row r="1731">
          <cell r="A1731" t="str">
            <v>SEI Birch 1-2007-2</v>
          </cell>
          <cell r="G1731">
            <v>142.08000000000001</v>
          </cell>
          <cell r="H1731">
            <v>162.62</v>
          </cell>
          <cell r="V1731">
            <v>3681.08</v>
          </cell>
        </row>
        <row r="1732">
          <cell r="A1732" t="str">
            <v>SEI Birch 1-2007-3</v>
          </cell>
          <cell r="G1732">
            <v>121.87</v>
          </cell>
          <cell r="H1732">
            <v>180.05</v>
          </cell>
          <cell r="V1732">
            <v>3275.9675999999999</v>
          </cell>
        </row>
        <row r="1733">
          <cell r="A1733" t="str">
            <v>SEI Birch 1-2007-4</v>
          </cell>
          <cell r="G1733">
            <v>115.6</v>
          </cell>
          <cell r="H1733">
            <v>174.24</v>
          </cell>
          <cell r="V1733">
            <v>3225.14</v>
          </cell>
        </row>
        <row r="1734">
          <cell r="A1734" t="str">
            <v>SEI Birch 1-2007-5</v>
          </cell>
          <cell r="G1734">
            <v>128.57</v>
          </cell>
          <cell r="H1734">
            <v>180.05</v>
          </cell>
          <cell r="V1734">
            <v>3975.53</v>
          </cell>
        </row>
        <row r="1735">
          <cell r="A1735" t="str">
            <v>SEI Birch 1-2007-6</v>
          </cell>
          <cell r="G1735">
            <v>156.41999999999999</v>
          </cell>
          <cell r="H1735">
            <v>171.36</v>
          </cell>
          <cell r="V1735">
            <v>5123.4799999999996</v>
          </cell>
        </row>
        <row r="1736">
          <cell r="A1736" t="str">
            <v>SEI Birch 1-2007-7</v>
          </cell>
          <cell r="G1736">
            <v>162.16</v>
          </cell>
          <cell r="H1736">
            <v>177.07</v>
          </cell>
          <cell r="V1736">
            <v>5697.7</v>
          </cell>
        </row>
        <row r="1737">
          <cell r="A1737" t="str">
            <v>SEI Birch 1-2007-8</v>
          </cell>
          <cell r="G1737">
            <v>163.99</v>
          </cell>
          <cell r="H1737">
            <v>177.07</v>
          </cell>
          <cell r="V1737">
            <v>5750.19</v>
          </cell>
        </row>
        <row r="1738">
          <cell r="A1738" t="str">
            <v>SEI Birch 1-2007-9</v>
          </cell>
          <cell r="G1738">
            <v>135.9</v>
          </cell>
          <cell r="H1738">
            <v>171.36</v>
          </cell>
          <cell r="V1738">
            <v>4276.3100000000004</v>
          </cell>
        </row>
        <row r="1739">
          <cell r="A1739" t="str">
            <v>SEI Birch 1-2007-10</v>
          </cell>
          <cell r="G1739">
            <v>114.86</v>
          </cell>
          <cell r="H1739">
            <v>180.05</v>
          </cell>
          <cell r="V1739">
            <v>3449.65</v>
          </cell>
        </row>
        <row r="1740">
          <cell r="A1740" t="str">
            <v>SEI Birch 1-2007-11</v>
          </cell>
          <cell r="G1740">
            <v>118.47</v>
          </cell>
          <cell r="H1740">
            <v>174.24</v>
          </cell>
          <cell r="V1740">
            <v>3600.63</v>
          </cell>
        </row>
        <row r="1741">
          <cell r="A1741" t="str">
            <v>SEI Birch 1-2007-12</v>
          </cell>
          <cell r="G1741">
            <v>141.53</v>
          </cell>
          <cell r="H1741">
            <v>180.05</v>
          </cell>
          <cell r="V1741">
            <v>4242.9399999999996</v>
          </cell>
        </row>
        <row r="1742">
          <cell r="A1742" t="str">
            <v>SEI Birch 1-2008-1</v>
          </cell>
          <cell r="G1742">
            <v>159.47999999999999</v>
          </cell>
          <cell r="H1742">
            <v>180.05</v>
          </cell>
          <cell r="V1742">
            <v>5079.37</v>
          </cell>
        </row>
        <row r="1743">
          <cell r="A1743" t="str">
            <v>SEI Birch 1-2008-2</v>
          </cell>
          <cell r="G1743">
            <v>141.53</v>
          </cell>
          <cell r="H1743">
            <v>162.62</v>
          </cell>
          <cell r="V1743">
            <v>3902.42</v>
          </cell>
        </row>
        <row r="1744">
          <cell r="A1744" t="str">
            <v>SEI Birch 1-2008-3</v>
          </cell>
          <cell r="G1744">
            <v>130.51</v>
          </cell>
          <cell r="H1744">
            <v>180.05</v>
          </cell>
          <cell r="V1744">
            <v>3903.08</v>
          </cell>
        </row>
        <row r="1745">
          <cell r="A1745" t="str">
            <v>SEI Birch 1-2008-4</v>
          </cell>
          <cell r="G1745">
            <v>119.78</v>
          </cell>
          <cell r="H1745">
            <v>174.24</v>
          </cell>
          <cell r="V1745">
            <v>3557.33</v>
          </cell>
        </row>
        <row r="1746">
          <cell r="A1746" t="str">
            <v>SEI Birch 1-2008-5</v>
          </cell>
          <cell r="G1746">
            <v>119.83</v>
          </cell>
          <cell r="H1746">
            <v>180.05</v>
          </cell>
          <cell r="V1746">
            <v>3653.55</v>
          </cell>
        </row>
        <row r="1747">
          <cell r="A1747" t="str">
            <v>SEI Birch 1-2008-6</v>
          </cell>
          <cell r="G1747">
            <v>139.26</v>
          </cell>
          <cell r="H1747">
            <v>171.36</v>
          </cell>
          <cell r="V1747">
            <v>4675.7700000000004</v>
          </cell>
        </row>
        <row r="1748">
          <cell r="A1748" t="str">
            <v>SEI Birch 1-2008-7</v>
          </cell>
          <cell r="G1748">
            <v>158.18</v>
          </cell>
          <cell r="H1748">
            <v>177.07</v>
          </cell>
          <cell r="V1748">
            <v>5765.78</v>
          </cell>
        </row>
        <row r="1749">
          <cell r="A1749" t="str">
            <v>SEI Birch 1-2008-8</v>
          </cell>
          <cell r="G1749">
            <v>158.28</v>
          </cell>
          <cell r="H1749">
            <v>177.07</v>
          </cell>
          <cell r="V1749">
            <v>5490.1</v>
          </cell>
        </row>
        <row r="1750">
          <cell r="A1750" t="str">
            <v>SEI Birch 1-2008-9</v>
          </cell>
          <cell r="G1750">
            <v>137.38999999999999</v>
          </cell>
          <cell r="H1750">
            <v>171.36</v>
          </cell>
          <cell r="V1750">
            <v>4366.83</v>
          </cell>
        </row>
        <row r="1751">
          <cell r="A1751" t="str">
            <v>SEI Birch 1-2008-10</v>
          </cell>
          <cell r="G1751">
            <v>130.9</v>
          </cell>
          <cell r="H1751">
            <v>180.05</v>
          </cell>
          <cell r="V1751">
            <v>3976.13</v>
          </cell>
        </row>
        <row r="1752">
          <cell r="A1752" t="str">
            <v>SEI Birch 1-2008-11</v>
          </cell>
          <cell r="G1752">
            <v>122.66</v>
          </cell>
          <cell r="H1752">
            <v>174.24</v>
          </cell>
          <cell r="V1752">
            <v>4159.22</v>
          </cell>
        </row>
        <row r="1753">
          <cell r="A1753" t="str">
            <v>SEI Birch 1-2008-12</v>
          </cell>
          <cell r="G1753">
            <v>143.13</v>
          </cell>
          <cell r="H1753">
            <v>180.05</v>
          </cell>
          <cell r="V1753">
            <v>4695.47</v>
          </cell>
        </row>
        <row r="1754">
          <cell r="A1754" t="str">
            <v>SEI Birch 1-2009-1</v>
          </cell>
          <cell r="G1754">
            <v>161.24</v>
          </cell>
          <cell r="H1754">
            <v>180.05</v>
          </cell>
          <cell r="V1754">
            <v>5197.1000000000004</v>
          </cell>
        </row>
        <row r="1755">
          <cell r="A1755" t="str">
            <v>SEI Birch 1-2009-2</v>
          </cell>
          <cell r="G1755">
            <v>149.81</v>
          </cell>
          <cell r="H1755">
            <v>162.62</v>
          </cell>
          <cell r="V1755">
            <v>4532.42</v>
          </cell>
        </row>
        <row r="1756">
          <cell r="A1756" t="str">
            <v>SEI Birch 1-2009-3</v>
          </cell>
          <cell r="G1756">
            <v>132.88</v>
          </cell>
          <cell r="H1756">
            <v>180.05</v>
          </cell>
          <cell r="V1756">
            <v>3800.1639999999998</v>
          </cell>
        </row>
        <row r="1757">
          <cell r="A1757" t="str">
            <v>SEI Birch 1-2009-4</v>
          </cell>
          <cell r="G1757">
            <v>116.03</v>
          </cell>
          <cell r="H1757">
            <v>174.24</v>
          </cell>
          <cell r="V1757">
            <v>3135.96</v>
          </cell>
        </row>
        <row r="1758">
          <cell r="A1758" t="str">
            <v>SEI Birch 1-2009-5</v>
          </cell>
          <cell r="G1758">
            <v>125.24</v>
          </cell>
          <cell r="H1758">
            <v>180.05</v>
          </cell>
          <cell r="V1758">
            <v>4248.71</v>
          </cell>
        </row>
        <row r="1759">
          <cell r="A1759" t="str">
            <v>SEI Birch 1-2009-6</v>
          </cell>
          <cell r="G1759">
            <v>138.63</v>
          </cell>
          <cell r="H1759">
            <v>171.36</v>
          </cell>
          <cell r="V1759">
            <v>4878.76</v>
          </cell>
        </row>
        <row r="1760">
          <cell r="A1760" t="str">
            <v>SEI Birch 1-2009-7</v>
          </cell>
          <cell r="G1760">
            <v>158.16999999999999</v>
          </cell>
          <cell r="H1760">
            <v>177.07</v>
          </cell>
          <cell r="V1760">
            <v>7196.66</v>
          </cell>
        </row>
        <row r="1761">
          <cell r="A1761" t="str">
            <v>SEI Birch 1-2009-8</v>
          </cell>
          <cell r="G1761">
            <v>159.5</v>
          </cell>
          <cell r="H1761">
            <v>177.07</v>
          </cell>
          <cell r="V1761">
            <v>5917.44</v>
          </cell>
        </row>
        <row r="1762">
          <cell r="A1762" t="str">
            <v>SEI Birch 1-2009-9</v>
          </cell>
          <cell r="G1762">
            <v>130.19</v>
          </cell>
          <cell r="H1762">
            <v>171.36</v>
          </cell>
          <cell r="V1762">
            <v>4135.8500000000004</v>
          </cell>
        </row>
        <row r="1763">
          <cell r="A1763" t="str">
            <v>SEI Birch 1-2009-10</v>
          </cell>
          <cell r="G1763">
            <v>124.87</v>
          </cell>
          <cell r="H1763">
            <v>180.05</v>
          </cell>
          <cell r="V1763">
            <v>3872.06</v>
          </cell>
        </row>
        <row r="1764">
          <cell r="A1764" t="str">
            <v>SEI Birch 1-2009-11</v>
          </cell>
          <cell r="G1764">
            <v>126.49</v>
          </cell>
          <cell r="H1764">
            <v>174.24</v>
          </cell>
          <cell r="V1764">
            <v>4659.6099999999997</v>
          </cell>
        </row>
        <row r="1765">
          <cell r="A1765" t="str">
            <v>SEI Birch 1-2009-12</v>
          </cell>
          <cell r="G1765">
            <v>142.76</v>
          </cell>
          <cell r="H1765">
            <v>180.05</v>
          </cell>
          <cell r="V1765">
            <v>4662.12</v>
          </cell>
        </row>
        <row r="1766">
          <cell r="A1766" t="str">
            <v>SEI Birch 1-2010-1</v>
          </cell>
          <cell r="G1766">
            <v>163.49</v>
          </cell>
          <cell r="H1766">
            <v>180.05</v>
          </cell>
          <cell r="V1766">
            <v>5248.32</v>
          </cell>
        </row>
        <row r="1767">
          <cell r="A1767" t="str">
            <v>SEI Birch 1-2010-2</v>
          </cell>
          <cell r="G1767">
            <v>143.28</v>
          </cell>
          <cell r="H1767">
            <v>162.62</v>
          </cell>
          <cell r="V1767">
            <v>4576.55</v>
          </cell>
        </row>
        <row r="1768">
          <cell r="A1768" t="str">
            <v>SEI Birch 1-2010-3</v>
          </cell>
          <cell r="G1768">
            <v>134.4</v>
          </cell>
          <cell r="H1768">
            <v>180.05</v>
          </cell>
          <cell r="V1768">
            <v>4402.2700000000004</v>
          </cell>
        </row>
        <row r="1769">
          <cell r="A1769" t="str">
            <v>SEI Birch 1-2010-4</v>
          </cell>
          <cell r="G1769">
            <v>119.93</v>
          </cell>
          <cell r="H1769">
            <v>174.24</v>
          </cell>
          <cell r="V1769">
            <v>3741.99</v>
          </cell>
        </row>
        <row r="1770">
          <cell r="A1770" t="str">
            <v>SEI Birch 1-2010-5</v>
          </cell>
          <cell r="G1770">
            <v>121.88</v>
          </cell>
          <cell r="H1770">
            <v>180.05</v>
          </cell>
          <cell r="V1770">
            <v>4037.84</v>
          </cell>
        </row>
        <row r="1771">
          <cell r="A1771" t="str">
            <v>SEI Birch 1-2010-6</v>
          </cell>
          <cell r="G1771">
            <v>152.63999999999999</v>
          </cell>
          <cell r="H1771">
            <v>171.36</v>
          </cell>
          <cell r="V1771">
            <v>5553.83</v>
          </cell>
        </row>
        <row r="1772">
          <cell r="A1772" t="str">
            <v>SEI Birch 1-2010-7</v>
          </cell>
          <cell r="G1772">
            <v>162.87</v>
          </cell>
          <cell r="H1772">
            <v>177.07</v>
          </cell>
          <cell r="V1772">
            <v>6794.14</v>
          </cell>
        </row>
        <row r="1773">
          <cell r="A1773" t="str">
            <v>SEI Birch 1-2010-8</v>
          </cell>
          <cell r="G1773">
            <v>158.62</v>
          </cell>
          <cell r="H1773">
            <v>177.07</v>
          </cell>
          <cell r="V1773">
            <v>5958.1</v>
          </cell>
        </row>
        <row r="1774">
          <cell r="A1774" t="str">
            <v>SEI Birch 1-2010-9</v>
          </cell>
          <cell r="G1774">
            <v>146.41</v>
          </cell>
          <cell r="H1774">
            <v>171.36</v>
          </cell>
          <cell r="V1774">
            <v>4848.37</v>
          </cell>
        </row>
        <row r="1775">
          <cell r="A1775" t="str">
            <v>SEI Birch 1-2010-10</v>
          </cell>
          <cell r="G1775">
            <v>131.84</v>
          </cell>
          <cell r="H1775">
            <v>180.05</v>
          </cell>
          <cell r="V1775">
            <v>4277.1499999999996</v>
          </cell>
        </row>
        <row r="1776">
          <cell r="A1776" t="str">
            <v>SEI Birch 1-2010-11</v>
          </cell>
          <cell r="G1776">
            <v>130.68</v>
          </cell>
          <cell r="H1776">
            <v>174.24</v>
          </cell>
          <cell r="V1776">
            <v>4722.99</v>
          </cell>
        </row>
        <row r="1777">
          <cell r="A1777" t="str">
            <v>SEI Birch 1-2010-12</v>
          </cell>
          <cell r="G1777">
            <v>151.24</v>
          </cell>
          <cell r="H1777">
            <v>180.05</v>
          </cell>
          <cell r="V1777">
            <v>5162.4399999999996</v>
          </cell>
        </row>
        <row r="1778">
          <cell r="A1778" t="str">
            <v>SEI Birch 1-2011-1</v>
          </cell>
          <cell r="G1778">
            <v>156.53</v>
          </cell>
          <cell r="H1778">
            <v>180.05</v>
          </cell>
          <cell r="V1778">
            <v>5178.71</v>
          </cell>
        </row>
        <row r="1779">
          <cell r="A1779" t="str">
            <v>SEI Birch 1-2011-2</v>
          </cell>
          <cell r="G1779">
            <v>147.38999999999999</v>
          </cell>
          <cell r="H1779">
            <v>162.62</v>
          </cell>
          <cell r="V1779">
            <v>4542.4399999999996</v>
          </cell>
        </row>
        <row r="1780">
          <cell r="A1780" t="str">
            <v>SEI Birch 1-2011-3</v>
          </cell>
          <cell r="G1780">
            <v>135.25</v>
          </cell>
          <cell r="H1780">
            <v>180.05</v>
          </cell>
          <cell r="V1780">
            <v>4250.04</v>
          </cell>
        </row>
        <row r="1781">
          <cell r="A1781" t="str">
            <v>SEI Birch 1-2011-4</v>
          </cell>
          <cell r="G1781">
            <v>123.44</v>
          </cell>
          <cell r="H1781">
            <v>174.24</v>
          </cell>
          <cell r="V1781">
            <v>3538.38</v>
          </cell>
        </row>
        <row r="1782">
          <cell r="A1782" t="str">
            <v>SEI Birch 1-2011-5</v>
          </cell>
          <cell r="G1782">
            <v>119.28</v>
          </cell>
          <cell r="H1782">
            <v>180.05</v>
          </cell>
          <cell r="V1782">
            <v>4014.29</v>
          </cell>
        </row>
        <row r="1783">
          <cell r="A1783" t="str">
            <v>SEI Birch 1-2011-6</v>
          </cell>
          <cell r="G1783">
            <v>156.87</v>
          </cell>
          <cell r="H1783">
            <v>171.36</v>
          </cell>
          <cell r="V1783">
            <v>5523.81</v>
          </cell>
        </row>
        <row r="1784">
          <cell r="A1784" t="str">
            <v>SEI Birch 1-2011-7</v>
          </cell>
          <cell r="G1784">
            <v>158.22</v>
          </cell>
          <cell r="H1784">
            <v>177.07</v>
          </cell>
          <cell r="V1784">
            <v>5910.09</v>
          </cell>
        </row>
        <row r="1785">
          <cell r="A1785" t="str">
            <v>SEI Birch 1-2011-8</v>
          </cell>
          <cell r="G1785">
            <v>156.31</v>
          </cell>
          <cell r="H1785">
            <v>177.07</v>
          </cell>
          <cell r="V1785">
            <v>5914.04</v>
          </cell>
        </row>
        <row r="1786">
          <cell r="A1786" t="str">
            <v>SEI Birch 1-2011-9</v>
          </cell>
          <cell r="G1786">
            <v>138.03</v>
          </cell>
          <cell r="H1786">
            <v>171.36</v>
          </cell>
          <cell r="V1786">
            <v>4617.55</v>
          </cell>
        </row>
        <row r="1787">
          <cell r="A1787" t="str">
            <v>SEI Birch 1-2011-10</v>
          </cell>
          <cell r="G1787">
            <v>134.25</v>
          </cell>
          <cell r="H1787">
            <v>180.05</v>
          </cell>
          <cell r="V1787">
            <v>4364.07</v>
          </cell>
        </row>
        <row r="1788">
          <cell r="A1788" t="str">
            <v>SEI Birch 1-2011-11</v>
          </cell>
          <cell r="G1788">
            <v>129.91999999999999</v>
          </cell>
          <cell r="H1788">
            <v>174.24</v>
          </cell>
          <cell r="V1788">
            <v>4397.03</v>
          </cell>
        </row>
        <row r="1789">
          <cell r="A1789" t="str">
            <v>SEI Birch 1-2011-12</v>
          </cell>
          <cell r="G1789">
            <v>144.81</v>
          </cell>
          <cell r="H1789">
            <v>180.05</v>
          </cell>
          <cell r="V1789">
            <v>5241.3599999999997</v>
          </cell>
        </row>
        <row r="1790">
          <cell r="A1790" t="str">
            <v>SEI Birch 1-2012-1</v>
          </cell>
          <cell r="G1790">
            <v>160.24</v>
          </cell>
          <cell r="H1790">
            <v>180.05</v>
          </cell>
          <cell r="V1790">
            <v>5211.54</v>
          </cell>
        </row>
        <row r="1791">
          <cell r="A1791" t="str">
            <v>SEI Birch 1-2012-2</v>
          </cell>
          <cell r="G1791">
            <v>144.28</v>
          </cell>
          <cell r="H1791">
            <v>162.62</v>
          </cell>
          <cell r="V1791">
            <v>4391.3100000000004</v>
          </cell>
        </row>
        <row r="1792">
          <cell r="A1792" t="str">
            <v>SEI Birch 1-2012-3</v>
          </cell>
          <cell r="G1792">
            <v>132.03</v>
          </cell>
          <cell r="H1792">
            <v>180.05</v>
          </cell>
          <cell r="V1792">
            <v>3781.66</v>
          </cell>
        </row>
        <row r="1793">
          <cell r="A1793" t="str">
            <v>SEI Birch 1-2012-4</v>
          </cell>
          <cell r="G1793">
            <v>124.72</v>
          </cell>
          <cell r="H1793">
            <v>174.24</v>
          </cell>
          <cell r="V1793">
            <v>3702.7</v>
          </cell>
        </row>
        <row r="1794">
          <cell r="A1794" t="str">
            <v>SEI Birch 1-2012-5</v>
          </cell>
          <cell r="G1794">
            <v>132.6</v>
          </cell>
          <cell r="H1794">
            <v>180.05</v>
          </cell>
          <cell r="V1794">
            <v>4467.6499999999996</v>
          </cell>
        </row>
        <row r="1795">
          <cell r="A1795" t="str">
            <v>SEI Birch 1-2012-6</v>
          </cell>
          <cell r="G1795">
            <v>157.47</v>
          </cell>
          <cell r="H1795">
            <v>171.36</v>
          </cell>
          <cell r="V1795">
            <v>5436.6</v>
          </cell>
        </row>
        <row r="1796">
          <cell r="A1796" t="str">
            <v>SEI Birch 1-2012-7</v>
          </cell>
          <cell r="G1796">
            <v>156.11000000000001</v>
          </cell>
          <cell r="H1796">
            <v>177.07</v>
          </cell>
          <cell r="V1796">
            <v>5723.57</v>
          </cell>
        </row>
        <row r="1797">
          <cell r="A1797" t="str">
            <v>SEI Birch 1-2012-8</v>
          </cell>
          <cell r="G1797">
            <v>164.74</v>
          </cell>
          <cell r="H1797">
            <v>177.07</v>
          </cell>
          <cell r="V1797">
            <v>6022.1</v>
          </cell>
        </row>
        <row r="1798">
          <cell r="A1798" t="str">
            <v>SEI Birch 1-2012-9</v>
          </cell>
          <cell r="G1798">
            <v>149.16</v>
          </cell>
          <cell r="H1798">
            <v>171.36</v>
          </cell>
          <cell r="V1798">
            <v>5009.7</v>
          </cell>
        </row>
        <row r="1799">
          <cell r="A1799" t="str">
            <v>SEI Birch 1-2012-10</v>
          </cell>
          <cell r="G1799">
            <v>134.25</v>
          </cell>
          <cell r="H1799">
            <v>180.05</v>
          </cell>
          <cell r="V1799">
            <v>4205.97</v>
          </cell>
        </row>
        <row r="1800">
          <cell r="A1800" t="str">
            <v>SEI Birch 1-2012-11</v>
          </cell>
          <cell r="G1800">
            <v>129.91999999999999</v>
          </cell>
          <cell r="H1800">
            <v>174.24</v>
          </cell>
          <cell r="V1800">
            <v>4573.16</v>
          </cell>
        </row>
        <row r="1801">
          <cell r="A1801" t="str">
            <v>SEI Birch 1-2012-12</v>
          </cell>
          <cell r="G1801">
            <v>144.81</v>
          </cell>
          <cell r="H1801">
            <v>180.05</v>
          </cell>
          <cell r="V1801">
            <v>4906.8100000000004</v>
          </cell>
        </row>
        <row r="1802">
          <cell r="A1802" t="str">
            <v>SEI Birch 1-2013-1</v>
          </cell>
          <cell r="G1802">
            <v>161.58000000000001</v>
          </cell>
          <cell r="H1802">
            <v>180.05</v>
          </cell>
          <cell r="V1802">
            <v>5448.69</v>
          </cell>
        </row>
        <row r="1803">
          <cell r="A1803" t="str">
            <v>SEI Birch 1-2013-2</v>
          </cell>
          <cell r="G1803">
            <v>151.26</v>
          </cell>
          <cell r="H1803">
            <v>162.62</v>
          </cell>
          <cell r="V1803">
            <v>4604.53</v>
          </cell>
        </row>
        <row r="1804">
          <cell r="A1804" t="str">
            <v>SEI Birch 1-2013-3</v>
          </cell>
          <cell r="G1804">
            <v>135.25</v>
          </cell>
          <cell r="H1804">
            <v>180.05</v>
          </cell>
          <cell r="V1804">
            <v>4377.33</v>
          </cell>
        </row>
        <row r="1805">
          <cell r="A1805" t="str">
            <v>SEI Birch 1-2013-4</v>
          </cell>
          <cell r="G1805">
            <v>129.18</v>
          </cell>
          <cell r="H1805">
            <v>174.24</v>
          </cell>
          <cell r="V1805">
            <v>3821.62</v>
          </cell>
        </row>
        <row r="1806">
          <cell r="A1806" t="str">
            <v>SEI Birch 1-2013-5</v>
          </cell>
          <cell r="G1806">
            <v>132.22999999999999</v>
          </cell>
          <cell r="H1806">
            <v>180.05</v>
          </cell>
          <cell r="V1806">
            <v>4541.22</v>
          </cell>
        </row>
        <row r="1807">
          <cell r="A1807" t="str">
            <v>SEI Birch 1-2013-6</v>
          </cell>
          <cell r="G1807">
            <v>145.4</v>
          </cell>
          <cell r="H1807">
            <v>171.36</v>
          </cell>
          <cell r="V1807">
            <v>5144.9399999999996</v>
          </cell>
        </row>
        <row r="1808">
          <cell r="A1808" t="str">
            <v>SEI Birch 1-2013-7</v>
          </cell>
          <cell r="G1808">
            <v>159.47</v>
          </cell>
          <cell r="H1808">
            <v>177.07</v>
          </cell>
          <cell r="V1808">
            <v>5992.56</v>
          </cell>
        </row>
        <row r="1809">
          <cell r="A1809" t="str">
            <v>SEI Birch 1-2013-8</v>
          </cell>
          <cell r="G1809">
            <v>164.74</v>
          </cell>
          <cell r="H1809">
            <v>177.07</v>
          </cell>
          <cell r="V1809">
            <v>5871.87</v>
          </cell>
        </row>
        <row r="1810">
          <cell r="A1810" t="str">
            <v>SEI Birch 1-2013-9</v>
          </cell>
          <cell r="G1810">
            <v>150.21</v>
          </cell>
          <cell r="H1810">
            <v>171.36</v>
          </cell>
          <cell r="V1810">
            <v>4910.54</v>
          </cell>
        </row>
        <row r="1811">
          <cell r="A1811" t="str">
            <v>SEI Birch 1-2013-10</v>
          </cell>
          <cell r="G1811">
            <v>125.67</v>
          </cell>
          <cell r="H1811">
            <v>180.05</v>
          </cell>
          <cell r="V1811">
            <v>3946.6</v>
          </cell>
        </row>
        <row r="1812">
          <cell r="A1812" t="str">
            <v>SEI Birch 1-2013-11</v>
          </cell>
          <cell r="G1812">
            <v>121.62</v>
          </cell>
          <cell r="H1812">
            <v>174.24</v>
          </cell>
          <cell r="V1812">
            <v>4468.76</v>
          </cell>
        </row>
        <row r="1813">
          <cell r="A1813" t="str">
            <v>SEI Birch 1-2013-12</v>
          </cell>
          <cell r="G1813">
            <v>149.09</v>
          </cell>
          <cell r="H1813">
            <v>180.05</v>
          </cell>
          <cell r="V1813">
            <v>5184.29</v>
          </cell>
        </row>
        <row r="1814">
          <cell r="A1814" t="str">
            <v>SEI Birch 1-2014-1</v>
          </cell>
          <cell r="G1814">
            <v>155.91</v>
          </cell>
          <cell r="H1814">
            <v>180.05</v>
          </cell>
          <cell r="V1814">
            <v>5293.05</v>
          </cell>
        </row>
        <row r="1815">
          <cell r="A1815" t="str">
            <v>SEI Birch 1-2014-2</v>
          </cell>
          <cell r="G1815">
            <v>151.26</v>
          </cell>
          <cell r="H1815">
            <v>162.62</v>
          </cell>
          <cell r="V1815">
            <v>4779.3100000000004</v>
          </cell>
        </row>
        <row r="1816">
          <cell r="A1816" t="str">
            <v>SEI Birch 1-2014-3</v>
          </cell>
          <cell r="G1816">
            <v>135.25</v>
          </cell>
          <cell r="H1816">
            <v>180.05</v>
          </cell>
          <cell r="V1816">
            <v>4112.3900000000003</v>
          </cell>
        </row>
        <row r="1817">
          <cell r="A1817" t="str">
            <v>SEI Birch 1-2014-4</v>
          </cell>
          <cell r="G1817">
            <v>129.91</v>
          </cell>
          <cell r="H1817">
            <v>174.24</v>
          </cell>
          <cell r="V1817">
            <v>3897.21</v>
          </cell>
        </row>
        <row r="1818">
          <cell r="A1818" t="str">
            <v>SEI Birch 1-2014-5</v>
          </cell>
          <cell r="G1818">
            <v>131.57</v>
          </cell>
          <cell r="H1818">
            <v>180.05</v>
          </cell>
          <cell r="V1818">
            <v>4512.1899999999996</v>
          </cell>
        </row>
        <row r="1819">
          <cell r="A1819" t="str">
            <v>SEI Birch 1-2014-6</v>
          </cell>
          <cell r="G1819">
            <v>158.24</v>
          </cell>
          <cell r="H1819">
            <v>171.36</v>
          </cell>
          <cell r="V1819">
            <v>5678.85</v>
          </cell>
        </row>
        <row r="1820">
          <cell r="A1820" t="str">
            <v>SEI Birch 1-2014-7</v>
          </cell>
          <cell r="G1820">
            <v>162.13</v>
          </cell>
          <cell r="H1820">
            <v>177.07</v>
          </cell>
          <cell r="V1820">
            <v>6992.49</v>
          </cell>
        </row>
        <row r="1821">
          <cell r="A1821" t="str">
            <v>SEI Birch 1-2014-8</v>
          </cell>
          <cell r="G1821">
            <v>155.26</v>
          </cell>
          <cell r="H1821">
            <v>177.07</v>
          </cell>
          <cell r="V1821">
            <v>5549.28</v>
          </cell>
        </row>
        <row r="1822">
          <cell r="A1822" t="str">
            <v>SEI Birch 1-2014-9</v>
          </cell>
          <cell r="G1822">
            <v>146.33000000000001</v>
          </cell>
          <cell r="H1822">
            <v>171.36</v>
          </cell>
          <cell r="V1822">
            <v>4858.57</v>
          </cell>
        </row>
        <row r="1823">
          <cell r="A1823" t="str">
            <v>SEI Birch 1-2014-10</v>
          </cell>
          <cell r="G1823">
            <v>132.1</v>
          </cell>
          <cell r="H1823">
            <v>180.05</v>
          </cell>
          <cell r="V1823">
            <v>4142.6499999999996</v>
          </cell>
        </row>
        <row r="1824">
          <cell r="A1824" t="str">
            <v>SEI Birch 1-2014-11</v>
          </cell>
          <cell r="G1824">
            <v>129.91999999999999</v>
          </cell>
          <cell r="H1824">
            <v>174.24</v>
          </cell>
          <cell r="V1824">
            <v>4646.12</v>
          </cell>
        </row>
        <row r="1825">
          <cell r="A1825" t="str">
            <v>SEI Birch 1-2014-12</v>
          </cell>
          <cell r="G1825">
            <v>151.24</v>
          </cell>
          <cell r="H1825">
            <v>180.05</v>
          </cell>
          <cell r="V1825">
            <v>5169.51</v>
          </cell>
        </row>
        <row r="1826">
          <cell r="A1826" t="str">
            <v>SEI Birch 1-2015-1</v>
          </cell>
          <cell r="G1826">
            <v>157.61000000000001</v>
          </cell>
          <cell r="H1826">
            <v>180.05</v>
          </cell>
          <cell r="V1826">
            <v>5337.1</v>
          </cell>
        </row>
        <row r="1827">
          <cell r="A1827" t="str">
            <v>SEI Birch 1-2015-2</v>
          </cell>
          <cell r="G1827">
            <v>144.72999999999999</v>
          </cell>
          <cell r="H1827">
            <v>162.62</v>
          </cell>
          <cell r="V1827">
            <v>4641.92</v>
          </cell>
        </row>
        <row r="1828">
          <cell r="A1828" t="str">
            <v>SEI Birch 1-2015-3</v>
          </cell>
          <cell r="G1828">
            <v>134.44999999999999</v>
          </cell>
          <cell r="H1828">
            <v>180.05</v>
          </cell>
          <cell r="V1828">
            <v>4327.32</v>
          </cell>
        </row>
        <row r="1829">
          <cell r="A1829" t="str">
            <v>SEI Birch 1-2015-4</v>
          </cell>
          <cell r="G1829">
            <v>122.71</v>
          </cell>
          <cell r="H1829">
            <v>174.24</v>
          </cell>
          <cell r="V1829">
            <v>3636.44</v>
          </cell>
        </row>
        <row r="1830">
          <cell r="A1830" t="str">
            <v>SEI Birch 1-2015-5</v>
          </cell>
          <cell r="G1830">
            <v>129.96</v>
          </cell>
          <cell r="H1830">
            <v>180.05</v>
          </cell>
          <cell r="V1830">
            <v>4630.17</v>
          </cell>
        </row>
        <row r="1831">
          <cell r="A1831" t="str">
            <v>SEI Birch 1-2015-6</v>
          </cell>
          <cell r="G1831">
            <v>156.21</v>
          </cell>
          <cell r="H1831">
            <v>171.36</v>
          </cell>
          <cell r="V1831">
            <v>5721.14</v>
          </cell>
        </row>
        <row r="1832">
          <cell r="A1832" t="str">
            <v>SEI Birch 1-2015-7</v>
          </cell>
          <cell r="G1832">
            <v>153.19999999999999</v>
          </cell>
          <cell r="H1832">
            <v>177.07</v>
          </cell>
          <cell r="V1832">
            <v>6242.14</v>
          </cell>
        </row>
        <row r="1833">
          <cell r="A1833" t="str">
            <v>SEI Birch 1-2015-8</v>
          </cell>
          <cell r="G1833">
            <v>164.56</v>
          </cell>
          <cell r="H1833">
            <v>177.07</v>
          </cell>
          <cell r="V1833">
            <v>5967.68</v>
          </cell>
        </row>
        <row r="1834">
          <cell r="A1834" t="str">
            <v>SEI Birch 1-2015-9</v>
          </cell>
          <cell r="G1834">
            <v>146.79</v>
          </cell>
          <cell r="H1834">
            <v>171.36</v>
          </cell>
          <cell r="V1834">
            <v>4842.91</v>
          </cell>
        </row>
        <row r="1835">
          <cell r="A1835" t="str">
            <v>SEI Birch 1-2015-10</v>
          </cell>
          <cell r="G1835">
            <v>134.25</v>
          </cell>
          <cell r="H1835">
            <v>180.05</v>
          </cell>
          <cell r="V1835">
            <v>4282.75</v>
          </cell>
        </row>
        <row r="1836">
          <cell r="A1836" t="str">
            <v>SEI Birch 1-2015-11</v>
          </cell>
          <cell r="G1836">
            <v>130.68</v>
          </cell>
          <cell r="H1836">
            <v>174.24</v>
          </cell>
          <cell r="V1836">
            <v>4723.13</v>
          </cell>
        </row>
        <row r="1837">
          <cell r="A1837" t="str">
            <v>SEI Birch 1-2015-12</v>
          </cell>
          <cell r="G1837">
            <v>146.04</v>
          </cell>
          <cell r="H1837">
            <v>180.05</v>
          </cell>
          <cell r="V1837">
            <v>5216.29</v>
          </cell>
        </row>
        <row r="1838">
          <cell r="A1838" t="str">
            <v>SEI Birch 1-2016-1</v>
          </cell>
          <cell r="G1838">
            <v>164.01</v>
          </cell>
          <cell r="H1838">
            <v>180.05</v>
          </cell>
          <cell r="V1838">
            <v>5511.63</v>
          </cell>
        </row>
        <row r="1839">
          <cell r="A1839" t="str">
            <v>SEI Birch 1-2016-2</v>
          </cell>
          <cell r="G1839">
            <v>145.97999999999999</v>
          </cell>
          <cell r="H1839">
            <v>162.62</v>
          </cell>
          <cell r="V1839">
            <v>4595.25</v>
          </cell>
        </row>
        <row r="1840">
          <cell r="A1840" t="str">
            <v>SEI Birch 1-2016-3</v>
          </cell>
          <cell r="G1840">
            <v>133.11000000000001</v>
          </cell>
          <cell r="H1840">
            <v>180.05</v>
          </cell>
          <cell r="V1840">
            <v>3946.26</v>
          </cell>
        </row>
        <row r="1841">
          <cell r="A1841" t="str">
            <v>SEI Birch 1-2016-4</v>
          </cell>
          <cell r="G1841">
            <v>128.36000000000001</v>
          </cell>
          <cell r="H1841">
            <v>174.24</v>
          </cell>
          <cell r="V1841">
            <v>3666.05</v>
          </cell>
        </row>
        <row r="1842">
          <cell r="A1842" t="str">
            <v>SEI Birch 1-2016-5</v>
          </cell>
          <cell r="G1842">
            <v>119.1</v>
          </cell>
          <cell r="H1842">
            <v>180.05</v>
          </cell>
          <cell r="V1842">
            <v>4185.03</v>
          </cell>
        </row>
        <row r="1843">
          <cell r="A1843" t="str">
            <v>SEI Birch 1-2016-6</v>
          </cell>
          <cell r="G1843">
            <v>157.71</v>
          </cell>
          <cell r="H1843">
            <v>171.36</v>
          </cell>
          <cell r="V1843">
            <v>5596.46</v>
          </cell>
        </row>
        <row r="1844">
          <cell r="A1844" t="str">
            <v>SEI Birch 1-2016-7</v>
          </cell>
          <cell r="G1844">
            <v>163.49</v>
          </cell>
          <cell r="H1844">
            <v>177.07</v>
          </cell>
          <cell r="V1844">
            <v>7294.22</v>
          </cell>
        </row>
        <row r="1845">
          <cell r="A1845" t="str">
            <v>SEI Birch 1-2016-8</v>
          </cell>
          <cell r="G1845">
            <v>164.74</v>
          </cell>
          <cell r="H1845">
            <v>177.07</v>
          </cell>
          <cell r="V1845">
            <v>6001.12</v>
          </cell>
        </row>
        <row r="1846">
          <cell r="A1846" t="str">
            <v>SEI Birch 1-2016-9</v>
          </cell>
          <cell r="G1846">
            <v>147.63</v>
          </cell>
          <cell r="H1846">
            <v>171.36</v>
          </cell>
          <cell r="V1846">
            <v>5079.32</v>
          </cell>
        </row>
        <row r="1847">
          <cell r="A1847" t="str">
            <v>SEI Birch 1-2016-10</v>
          </cell>
          <cell r="G1847">
            <v>133.71</v>
          </cell>
          <cell r="H1847">
            <v>180.05</v>
          </cell>
          <cell r="V1847">
            <v>4265.6499999999996</v>
          </cell>
        </row>
        <row r="1848">
          <cell r="A1848" t="str">
            <v>SEI Birch 1-2016-11</v>
          </cell>
          <cell r="G1848">
            <v>125.77</v>
          </cell>
          <cell r="H1848">
            <v>174.24</v>
          </cell>
          <cell r="V1848">
            <v>4419.72</v>
          </cell>
        </row>
        <row r="1849">
          <cell r="A1849" t="str">
            <v>SEI Birch 1-2016-12</v>
          </cell>
          <cell r="G1849">
            <v>150.32</v>
          </cell>
          <cell r="H1849">
            <v>180.05</v>
          </cell>
          <cell r="V1849">
            <v>5193.82</v>
          </cell>
        </row>
        <row r="1850">
          <cell r="A1850" t="str">
            <v>SEI Birch 1-2017-1</v>
          </cell>
          <cell r="G1850">
            <v>164.24</v>
          </cell>
          <cell r="H1850">
            <v>180.05</v>
          </cell>
          <cell r="V1850">
            <v>5508.9</v>
          </cell>
        </row>
        <row r="1851">
          <cell r="A1851" t="str">
            <v>SEI Birch 1-2017-2</v>
          </cell>
          <cell r="G1851">
            <v>145.46</v>
          </cell>
          <cell r="H1851">
            <v>162.62</v>
          </cell>
          <cell r="V1851">
            <v>4617.24</v>
          </cell>
        </row>
        <row r="1852">
          <cell r="A1852" t="str">
            <v>SEI Birch 1-2017-3</v>
          </cell>
          <cell r="G1852">
            <v>134.18</v>
          </cell>
          <cell r="H1852">
            <v>180.05</v>
          </cell>
          <cell r="V1852">
            <v>4046.58</v>
          </cell>
        </row>
        <row r="1853">
          <cell r="A1853" t="str">
            <v>SEI Birch 1-2017-4</v>
          </cell>
          <cell r="G1853">
            <v>126.03</v>
          </cell>
          <cell r="H1853">
            <v>174.24</v>
          </cell>
          <cell r="V1853">
            <v>3716.3</v>
          </cell>
        </row>
        <row r="1854">
          <cell r="A1854" t="str">
            <v>SEI Birch 1-2017-5</v>
          </cell>
          <cell r="G1854">
            <v>127.86</v>
          </cell>
          <cell r="H1854">
            <v>180.05</v>
          </cell>
          <cell r="V1854">
            <v>4556.01</v>
          </cell>
        </row>
        <row r="1855">
          <cell r="A1855" t="str">
            <v>SEI Birch 1-2017-6</v>
          </cell>
          <cell r="G1855">
            <v>157.97999999999999</v>
          </cell>
          <cell r="H1855">
            <v>171.36</v>
          </cell>
          <cell r="V1855">
            <v>5688.08</v>
          </cell>
        </row>
        <row r="1856">
          <cell r="A1856" t="str">
            <v>SEI Birch 1-2017-7</v>
          </cell>
          <cell r="G1856">
            <v>163.99</v>
          </cell>
          <cell r="H1856">
            <v>177.07</v>
          </cell>
          <cell r="V1856">
            <v>6018.87</v>
          </cell>
        </row>
        <row r="1857">
          <cell r="A1857" t="str">
            <v>SEI Birch 1-2017-8</v>
          </cell>
          <cell r="G1857">
            <v>159.47</v>
          </cell>
          <cell r="H1857">
            <v>177.07</v>
          </cell>
          <cell r="V1857">
            <v>5918.43</v>
          </cell>
        </row>
        <row r="1858">
          <cell r="A1858" t="str">
            <v>SEI Birch 1-2017-9</v>
          </cell>
          <cell r="G1858">
            <v>144.79</v>
          </cell>
          <cell r="H1858">
            <v>171.36</v>
          </cell>
          <cell r="V1858">
            <v>4972.51</v>
          </cell>
        </row>
        <row r="1859">
          <cell r="A1859" t="str">
            <v>SEI Birch 1-2017-10</v>
          </cell>
          <cell r="G1859">
            <v>133.18</v>
          </cell>
          <cell r="H1859">
            <v>180.05</v>
          </cell>
          <cell r="V1859">
            <v>4331.99</v>
          </cell>
        </row>
        <row r="1860">
          <cell r="A1860" t="str">
            <v>SEI Birch 1-2017-11</v>
          </cell>
          <cell r="G1860">
            <v>125.77</v>
          </cell>
          <cell r="H1860">
            <v>174.24</v>
          </cell>
          <cell r="V1860">
            <v>4416.55</v>
          </cell>
        </row>
        <row r="1861">
          <cell r="A1861" t="str">
            <v>SEI Birch 1-2017-12</v>
          </cell>
          <cell r="G1861">
            <v>146.94999999999999</v>
          </cell>
          <cell r="H1861">
            <v>180.05</v>
          </cell>
          <cell r="V1861">
            <v>5358.43</v>
          </cell>
        </row>
        <row r="1862">
          <cell r="A1862" t="str">
            <v>SEI Birch 1-2018-1</v>
          </cell>
          <cell r="G1862">
            <v>166.15</v>
          </cell>
          <cell r="H1862">
            <v>180.05</v>
          </cell>
          <cell r="V1862">
            <v>5529.02</v>
          </cell>
        </row>
        <row r="1863">
          <cell r="A1863" t="str">
            <v>SEI Birch 1-2018-2</v>
          </cell>
          <cell r="G1863">
            <v>150.30000000000001</v>
          </cell>
          <cell r="H1863">
            <v>162.62</v>
          </cell>
          <cell r="V1863">
            <v>4648.5600000000004</v>
          </cell>
        </row>
        <row r="1864">
          <cell r="A1864" t="str">
            <v>SEI Birch 1-2018-3</v>
          </cell>
          <cell r="G1864">
            <v>135.25</v>
          </cell>
          <cell r="H1864">
            <v>180.05</v>
          </cell>
          <cell r="V1864">
            <v>4023.06</v>
          </cell>
        </row>
        <row r="1865">
          <cell r="A1865" t="str">
            <v>SEI Birch 1-2018-4</v>
          </cell>
          <cell r="G1865">
            <v>129.91999999999999</v>
          </cell>
          <cell r="H1865">
            <v>174.24</v>
          </cell>
          <cell r="V1865">
            <v>3797.13</v>
          </cell>
        </row>
        <row r="1866">
          <cell r="A1866" t="str">
            <v>SEI Birch 1-2018-5</v>
          </cell>
          <cell r="G1866">
            <v>119.36</v>
          </cell>
          <cell r="H1866">
            <v>180.05</v>
          </cell>
          <cell r="V1866">
            <v>4393.09</v>
          </cell>
        </row>
        <row r="1867">
          <cell r="A1867" t="str">
            <v>SEI Birch 1-2018-6</v>
          </cell>
          <cell r="G1867">
            <v>158.46</v>
          </cell>
          <cell r="H1867">
            <v>171.36</v>
          </cell>
          <cell r="V1867">
            <v>5507.25</v>
          </cell>
        </row>
        <row r="1868">
          <cell r="A1868" t="str">
            <v>SEI Birch 1-2018-7</v>
          </cell>
          <cell r="G1868">
            <v>158.97</v>
          </cell>
          <cell r="H1868">
            <v>177.07</v>
          </cell>
          <cell r="V1868">
            <v>6462.05</v>
          </cell>
        </row>
        <row r="1869">
          <cell r="A1869" t="str">
            <v>SEI Birch 1-2018-8</v>
          </cell>
          <cell r="G1869">
            <v>160.21</v>
          </cell>
          <cell r="H1869">
            <v>177.07</v>
          </cell>
          <cell r="V1869">
            <v>5747.86</v>
          </cell>
        </row>
        <row r="1870">
          <cell r="A1870" t="str">
            <v>SEI Birch 1-2018-9</v>
          </cell>
          <cell r="G1870">
            <v>147.47999999999999</v>
          </cell>
          <cell r="H1870">
            <v>171.36</v>
          </cell>
          <cell r="V1870">
            <v>5132.26</v>
          </cell>
        </row>
        <row r="1871">
          <cell r="A1871" t="str">
            <v>SEI Birch 1-2018-10</v>
          </cell>
          <cell r="G1871">
            <v>134.25</v>
          </cell>
          <cell r="H1871">
            <v>180.05</v>
          </cell>
          <cell r="V1871">
            <v>4337.82</v>
          </cell>
        </row>
        <row r="1872">
          <cell r="A1872" t="str">
            <v>SEI Birch 1-2018-11</v>
          </cell>
          <cell r="G1872">
            <v>124.73</v>
          </cell>
          <cell r="H1872">
            <v>174.24</v>
          </cell>
          <cell r="V1872">
            <v>4408.2700000000004</v>
          </cell>
        </row>
        <row r="1873">
          <cell r="A1873" t="str">
            <v>SEI Birch 1-2018-12</v>
          </cell>
          <cell r="G1873">
            <v>151.24</v>
          </cell>
          <cell r="H1873">
            <v>180.05</v>
          </cell>
          <cell r="V1873">
            <v>5192.67</v>
          </cell>
        </row>
        <row r="1874">
          <cell r="A1874" t="str">
            <v>SEI Birch 1-2019-1</v>
          </cell>
          <cell r="G1874">
            <v>161.02000000000001</v>
          </cell>
          <cell r="H1874">
            <v>180.05</v>
          </cell>
          <cell r="V1874">
            <v>5331.39</v>
          </cell>
        </row>
        <row r="1875">
          <cell r="A1875" t="str">
            <v>SEI Birch 1-2019-2</v>
          </cell>
          <cell r="G1875">
            <v>148.36000000000001</v>
          </cell>
          <cell r="H1875">
            <v>162.62</v>
          </cell>
          <cell r="V1875">
            <v>4637.8999999999996</v>
          </cell>
        </row>
        <row r="1876">
          <cell r="A1876" t="str">
            <v>SEI Birch 1-2019-3</v>
          </cell>
          <cell r="G1876">
            <v>132.03</v>
          </cell>
          <cell r="H1876">
            <v>180.05</v>
          </cell>
          <cell r="V1876">
            <v>3940.88</v>
          </cell>
        </row>
        <row r="1877">
          <cell r="A1877" t="str">
            <v>SEI Birch 1-2019-4</v>
          </cell>
          <cell r="G1877">
            <v>126.81</v>
          </cell>
          <cell r="H1877">
            <v>174.24</v>
          </cell>
          <cell r="V1877">
            <v>3732.17</v>
          </cell>
        </row>
        <row r="1878">
          <cell r="A1878" t="str">
            <v>SEI Birch 1-2019-5</v>
          </cell>
          <cell r="G1878">
            <v>132.94999999999999</v>
          </cell>
          <cell r="H1878">
            <v>180.05</v>
          </cell>
          <cell r="V1878">
            <v>4745.75</v>
          </cell>
        </row>
        <row r="1879">
          <cell r="A1879" t="str">
            <v>SEI Birch 1-2019-6</v>
          </cell>
          <cell r="G1879">
            <v>159.43</v>
          </cell>
          <cell r="H1879">
            <v>171.36</v>
          </cell>
          <cell r="V1879">
            <v>5715.62</v>
          </cell>
        </row>
        <row r="1880">
          <cell r="A1880" t="str">
            <v>SEI Birch 1-2019-7</v>
          </cell>
          <cell r="G1880">
            <v>154.19999999999999</v>
          </cell>
          <cell r="H1880">
            <v>177.07</v>
          </cell>
          <cell r="V1880">
            <v>6498.15</v>
          </cell>
        </row>
        <row r="1881">
          <cell r="A1881" t="str">
            <v>SEI Birch 1-2019-8</v>
          </cell>
          <cell r="G1881">
            <v>164.74</v>
          </cell>
          <cell r="H1881">
            <v>177.07</v>
          </cell>
          <cell r="V1881">
            <v>6051.59</v>
          </cell>
        </row>
        <row r="1882">
          <cell r="A1882" t="str">
            <v>SEI Birch 1-2019-9</v>
          </cell>
          <cell r="G1882">
            <v>150.27000000000001</v>
          </cell>
          <cell r="H1882">
            <v>171.36</v>
          </cell>
          <cell r="V1882">
            <v>5407.36</v>
          </cell>
        </row>
        <row r="1883">
          <cell r="A1883" t="str">
            <v>SEI Birch 1-2019-10</v>
          </cell>
          <cell r="G1883">
            <v>131.03</v>
          </cell>
          <cell r="H1883">
            <v>180.05</v>
          </cell>
          <cell r="V1883">
            <v>4188.04</v>
          </cell>
        </row>
        <row r="1884">
          <cell r="A1884" t="str">
            <v>SEI Birch 1-2019-11</v>
          </cell>
          <cell r="G1884">
            <v>128.88</v>
          </cell>
          <cell r="H1884">
            <v>174.24</v>
          </cell>
          <cell r="V1884">
            <v>4589.6000000000004</v>
          </cell>
        </row>
        <row r="1885">
          <cell r="A1885" t="str">
            <v>SEI Birch 1-2019-12</v>
          </cell>
          <cell r="G1885">
            <v>149.09</v>
          </cell>
          <cell r="H1885">
            <v>180.05</v>
          </cell>
          <cell r="V1885">
            <v>5476.41</v>
          </cell>
        </row>
        <row r="1886">
          <cell r="A1886" t="str">
            <v>SEI Birch 1-2020-1</v>
          </cell>
          <cell r="G1886">
            <v>156.16</v>
          </cell>
          <cell r="H1886">
            <v>180.05</v>
          </cell>
          <cell r="V1886">
            <v>5155.33</v>
          </cell>
        </row>
        <row r="1887">
          <cell r="A1887" t="str">
            <v>SEI Birch 1-2020-2</v>
          </cell>
          <cell r="G1887">
            <v>151.26</v>
          </cell>
          <cell r="H1887">
            <v>162.62</v>
          </cell>
          <cell r="V1887">
            <v>4659.6899999999996</v>
          </cell>
        </row>
        <row r="1888">
          <cell r="A1888" t="str">
            <v>SEI Birch 1-2020-3</v>
          </cell>
          <cell r="G1888">
            <v>129.88999999999999</v>
          </cell>
          <cell r="H1888">
            <v>180.05</v>
          </cell>
          <cell r="V1888">
            <v>3969.75</v>
          </cell>
        </row>
        <row r="1889">
          <cell r="A1889" t="str">
            <v>SEI Birch 1-2020-4</v>
          </cell>
          <cell r="G1889">
            <v>129.91999999999999</v>
          </cell>
          <cell r="H1889">
            <v>174.24</v>
          </cell>
          <cell r="V1889">
            <v>3724.32</v>
          </cell>
        </row>
        <row r="1890">
          <cell r="A1890" t="str">
            <v>SEI Birch 1-2020-5</v>
          </cell>
          <cell r="G1890">
            <v>129.88999999999999</v>
          </cell>
          <cell r="H1890">
            <v>180.05</v>
          </cell>
          <cell r="V1890">
            <v>4594.95</v>
          </cell>
        </row>
        <row r="1891">
          <cell r="A1891" t="str">
            <v>SEI Birch 1-2020-6</v>
          </cell>
          <cell r="G1891">
            <v>150.24</v>
          </cell>
          <cell r="H1891">
            <v>171.36</v>
          </cell>
          <cell r="V1891">
            <v>5441.15</v>
          </cell>
        </row>
        <row r="1892">
          <cell r="A1892" t="str">
            <v>SEI Birch 1-2020-7</v>
          </cell>
          <cell r="G1892">
            <v>163.99</v>
          </cell>
          <cell r="H1892">
            <v>177.07</v>
          </cell>
          <cell r="V1892">
            <v>5732.45</v>
          </cell>
        </row>
        <row r="1893">
          <cell r="A1893" t="str">
            <v>SEI Birch 1-2020-8</v>
          </cell>
          <cell r="G1893">
            <v>164.74</v>
          </cell>
          <cell r="H1893">
            <v>177.07</v>
          </cell>
          <cell r="V1893">
            <v>5904.77</v>
          </cell>
        </row>
        <row r="1894">
          <cell r="A1894" t="str">
            <v>SEI Birch 1-2020-9</v>
          </cell>
          <cell r="G1894">
            <v>143.38</v>
          </cell>
          <cell r="H1894">
            <v>171.36</v>
          </cell>
          <cell r="V1894">
            <v>5067.4799999999996</v>
          </cell>
        </row>
        <row r="1895">
          <cell r="A1895" t="str">
            <v>SEI Birch 1-2020-10</v>
          </cell>
          <cell r="G1895">
            <v>134.25</v>
          </cell>
          <cell r="H1895">
            <v>180.05</v>
          </cell>
          <cell r="V1895">
            <v>4292.79</v>
          </cell>
        </row>
        <row r="1896">
          <cell r="A1896" t="str">
            <v>SEI Birch 1-2020-11</v>
          </cell>
          <cell r="G1896">
            <v>124.73</v>
          </cell>
          <cell r="H1896">
            <v>174.24</v>
          </cell>
          <cell r="V1896">
            <v>4248.3500000000004</v>
          </cell>
        </row>
        <row r="1897">
          <cell r="A1897" t="str">
            <v>SEI Birch 1-2020-12</v>
          </cell>
          <cell r="G1897">
            <v>151.24</v>
          </cell>
          <cell r="H1897">
            <v>180.05</v>
          </cell>
          <cell r="V1897">
            <v>5232.5</v>
          </cell>
        </row>
        <row r="1898">
          <cell r="A1898" t="str">
            <v>SEI Birch 1-2021-1</v>
          </cell>
          <cell r="G1898">
            <v>161.88999999999999</v>
          </cell>
          <cell r="H1898">
            <v>180.05</v>
          </cell>
          <cell r="V1898">
            <v>5235.96</v>
          </cell>
        </row>
        <row r="1899">
          <cell r="A1899" t="str">
            <v>SEI Birch 1-2021-2</v>
          </cell>
          <cell r="G1899">
            <v>151.26</v>
          </cell>
          <cell r="H1899">
            <v>162.62</v>
          </cell>
          <cell r="V1899">
            <v>4701.07</v>
          </cell>
        </row>
        <row r="1900">
          <cell r="A1900" t="str">
            <v>SEI Birch 1-2021-3</v>
          </cell>
          <cell r="G1900">
            <v>130.96</v>
          </cell>
          <cell r="H1900">
            <v>180.05</v>
          </cell>
          <cell r="V1900">
            <v>3808.32</v>
          </cell>
        </row>
        <row r="1901">
          <cell r="A1901" t="str">
            <v>SEI Birch 1-2021-4</v>
          </cell>
          <cell r="G1901">
            <v>124.73</v>
          </cell>
          <cell r="H1901">
            <v>174.24</v>
          </cell>
          <cell r="V1901">
            <v>3530.34</v>
          </cell>
        </row>
        <row r="1902">
          <cell r="A1902" t="str">
            <v>SEI Birch 1-2021-5</v>
          </cell>
          <cell r="G1902">
            <v>125.85</v>
          </cell>
          <cell r="H1902">
            <v>180.05</v>
          </cell>
          <cell r="V1902">
            <v>4450.68</v>
          </cell>
        </row>
        <row r="1903">
          <cell r="A1903" t="str">
            <v>SEI Birch 1-2021-6</v>
          </cell>
          <cell r="G1903">
            <v>152.24</v>
          </cell>
          <cell r="H1903">
            <v>171.36</v>
          </cell>
          <cell r="V1903">
            <v>5575.87</v>
          </cell>
        </row>
        <row r="1904">
          <cell r="A1904" t="str">
            <v>SEI Birch 1-2021-7</v>
          </cell>
          <cell r="G1904">
            <v>163.74</v>
          </cell>
          <cell r="H1904">
            <v>177.07</v>
          </cell>
          <cell r="V1904">
            <v>5776.9</v>
          </cell>
        </row>
        <row r="1905">
          <cell r="A1905" t="str">
            <v>SEI Birch 1-2021-8</v>
          </cell>
          <cell r="G1905">
            <v>160.53</v>
          </cell>
          <cell r="H1905">
            <v>177.07</v>
          </cell>
          <cell r="V1905">
            <v>5764.86</v>
          </cell>
        </row>
        <row r="1906">
          <cell r="A1906" t="str">
            <v>SEI Birch 1-2021-9</v>
          </cell>
          <cell r="G1906">
            <v>134.78</v>
          </cell>
          <cell r="H1906">
            <v>171.36</v>
          </cell>
          <cell r="V1906">
            <v>4713.97</v>
          </cell>
        </row>
        <row r="1907">
          <cell r="A1907" t="str">
            <v>SEI Birch 1-2021-10</v>
          </cell>
          <cell r="G1907">
            <v>133.18</v>
          </cell>
          <cell r="H1907">
            <v>180.05</v>
          </cell>
          <cell r="V1907">
            <v>4289.66</v>
          </cell>
        </row>
        <row r="1908">
          <cell r="A1908" t="str">
            <v>SEI Birch 1-2021-11</v>
          </cell>
          <cell r="G1908">
            <v>129.91999999999999</v>
          </cell>
          <cell r="H1908">
            <v>174.24</v>
          </cell>
          <cell r="V1908">
            <v>4580.6099999999997</v>
          </cell>
        </row>
        <row r="1909">
          <cell r="A1909" t="str">
            <v>--</v>
          </cell>
          <cell r="V1909">
            <v>0</v>
          </cell>
        </row>
        <row r="1910">
          <cell r="A1910" t="str">
            <v>SEI Birch 1-2022-1</v>
          </cell>
          <cell r="G1910">
            <v>165.12</v>
          </cell>
          <cell r="H1910">
            <v>180.05</v>
          </cell>
          <cell r="V1910">
            <v>5362</v>
          </cell>
        </row>
        <row r="1911">
          <cell r="A1911" t="str">
            <v>SEI Birch 1-2022-2</v>
          </cell>
          <cell r="G1911">
            <v>149.33000000000001</v>
          </cell>
          <cell r="H1911">
            <v>162.62</v>
          </cell>
          <cell r="V1911">
            <v>4549.1499999999996</v>
          </cell>
        </row>
        <row r="1912">
          <cell r="A1912" t="str">
            <v>SEI Birch 1-2022-3</v>
          </cell>
          <cell r="G1912">
            <v>128.82</v>
          </cell>
          <cell r="H1912">
            <v>180.05</v>
          </cell>
          <cell r="V1912">
            <v>3708</v>
          </cell>
        </row>
        <row r="1913">
          <cell r="A1913" t="str">
            <v>SEI Birch 1-2022-4</v>
          </cell>
          <cell r="G1913">
            <v>129.91999999999999</v>
          </cell>
          <cell r="H1913">
            <v>174.24</v>
          </cell>
          <cell r="V1913">
            <v>3882.66</v>
          </cell>
        </row>
        <row r="1914">
          <cell r="A1914" t="str">
            <v>SEI Birch 1-2022-5</v>
          </cell>
          <cell r="G1914">
            <v>123.98</v>
          </cell>
          <cell r="H1914">
            <v>180.05</v>
          </cell>
          <cell r="V1914">
            <v>4430.95</v>
          </cell>
        </row>
        <row r="1915">
          <cell r="A1915" t="str">
            <v>SEI Birch 1-2022-6</v>
          </cell>
          <cell r="G1915">
            <v>158.46</v>
          </cell>
          <cell r="H1915">
            <v>171.36</v>
          </cell>
          <cell r="V1915">
            <v>5611.87</v>
          </cell>
        </row>
        <row r="1916">
          <cell r="A1916" t="str">
            <v>SEI Birch 1-2022-7</v>
          </cell>
          <cell r="G1916">
            <v>164.52</v>
          </cell>
          <cell r="H1916">
            <v>177.07</v>
          </cell>
          <cell r="V1916">
            <v>5892.97</v>
          </cell>
        </row>
        <row r="1917">
          <cell r="A1917" t="str">
            <v>SEI Birch 1-2022-8</v>
          </cell>
          <cell r="G1917">
            <v>158.41999999999999</v>
          </cell>
          <cell r="H1917">
            <v>177.07</v>
          </cell>
          <cell r="V1917">
            <v>5665.2</v>
          </cell>
        </row>
        <row r="1918">
          <cell r="A1918" t="str">
            <v>SEI Birch 1-2022-9</v>
          </cell>
          <cell r="G1918">
            <v>151.41</v>
          </cell>
          <cell r="H1918">
            <v>171.36</v>
          </cell>
          <cell r="V1918">
            <v>5145.21</v>
          </cell>
        </row>
        <row r="1919">
          <cell r="A1919" t="str">
            <v>SEI Birch 1-2022-10</v>
          </cell>
          <cell r="G1919">
            <v>134.25</v>
          </cell>
          <cell r="H1919">
            <v>180.05</v>
          </cell>
          <cell r="V1919">
            <v>4229.1899999999996</v>
          </cell>
        </row>
        <row r="1920">
          <cell r="A1920" t="str">
            <v>SEI Birch 1-2022-11</v>
          </cell>
          <cell r="G1920">
            <v>129.91999999999999</v>
          </cell>
          <cell r="H1920">
            <v>174.24</v>
          </cell>
          <cell r="V1920">
            <v>4434.8599999999997</v>
          </cell>
        </row>
        <row r="1921">
          <cell r="A1921" t="str">
            <v>SEI Birch 1-2022-12</v>
          </cell>
          <cell r="G1921">
            <v>151.24</v>
          </cell>
          <cell r="H1921">
            <v>180.05</v>
          </cell>
          <cell r="V1921">
            <v>5259.81</v>
          </cell>
        </row>
        <row r="1922">
          <cell r="A1922" t="str">
            <v>--</v>
          </cell>
          <cell r="V1922">
            <v>0</v>
          </cell>
        </row>
        <row r="1923">
          <cell r="A1923" t="str">
            <v>--</v>
          </cell>
          <cell r="V1923">
            <v>0</v>
          </cell>
        </row>
        <row r="1924">
          <cell r="A1924" t="str">
            <v>--</v>
          </cell>
          <cell r="V1924">
            <v>0</v>
          </cell>
        </row>
        <row r="1925">
          <cell r="A1925" t="str">
            <v>Morris Sh-2003-4</v>
          </cell>
          <cell r="G1925">
            <v>1.9</v>
          </cell>
          <cell r="H1925">
            <v>17.28</v>
          </cell>
          <cell r="V1925">
            <v>87.62</v>
          </cell>
        </row>
        <row r="1926">
          <cell r="A1926" t="str">
            <v>Morris Sh-2003-5</v>
          </cell>
          <cell r="G1926">
            <v>3.2</v>
          </cell>
          <cell r="H1926">
            <v>17.86</v>
          </cell>
          <cell r="V1926">
            <v>151.41</v>
          </cell>
        </row>
        <row r="1927">
          <cell r="A1927" t="str">
            <v>Morris Sh-2003-6</v>
          </cell>
          <cell r="G1927">
            <v>2.6</v>
          </cell>
          <cell r="H1927">
            <v>17.28</v>
          </cell>
          <cell r="V1927">
            <v>126.58</v>
          </cell>
        </row>
        <row r="1928">
          <cell r="A1928" t="str">
            <v>Morris Sh-2003-7</v>
          </cell>
          <cell r="G1928">
            <v>2</v>
          </cell>
          <cell r="H1928">
            <v>17.86</v>
          </cell>
          <cell r="V1928">
            <v>97.78</v>
          </cell>
        </row>
        <row r="1929">
          <cell r="A1929" t="str">
            <v>Morris Sh-2003-8</v>
          </cell>
          <cell r="G1929">
            <v>2.2999999999999998</v>
          </cell>
          <cell r="H1929">
            <v>17.86</v>
          </cell>
          <cell r="V1929">
            <v>119.77</v>
          </cell>
        </row>
        <row r="1930">
          <cell r="A1930" t="str">
            <v>Morris Sh-2003-9</v>
          </cell>
          <cell r="G1930">
            <v>2.1</v>
          </cell>
          <cell r="H1930">
            <v>17.28</v>
          </cell>
          <cell r="V1930">
            <v>100.04</v>
          </cell>
        </row>
        <row r="1931">
          <cell r="A1931" t="str">
            <v>Morris Sh-2003-10</v>
          </cell>
          <cell r="G1931">
            <v>1</v>
          </cell>
          <cell r="H1931">
            <v>17.86</v>
          </cell>
          <cell r="V1931">
            <v>51.42</v>
          </cell>
        </row>
        <row r="1932">
          <cell r="A1932" t="str">
            <v>Morris Sh-2003-11</v>
          </cell>
          <cell r="G1932">
            <v>1.2</v>
          </cell>
          <cell r="H1932">
            <v>17.28</v>
          </cell>
          <cell r="V1932">
            <v>62.08</v>
          </cell>
        </row>
        <row r="1933">
          <cell r="A1933" t="str">
            <v>Morris Sh-2003-12</v>
          </cell>
          <cell r="G1933">
            <v>1.5</v>
          </cell>
          <cell r="H1933">
            <v>17.86</v>
          </cell>
          <cell r="V1933">
            <v>83.47</v>
          </cell>
        </row>
        <row r="1934">
          <cell r="A1934" t="str">
            <v>Morris Sh-2004-1</v>
          </cell>
          <cell r="G1934">
            <v>0.9</v>
          </cell>
          <cell r="H1934">
            <v>17.86</v>
          </cell>
          <cell r="V1934">
            <v>40.69</v>
          </cell>
        </row>
        <row r="1935">
          <cell r="A1935" t="str">
            <v>Morris Sh-2004-2</v>
          </cell>
          <cell r="G1935">
            <v>1.7</v>
          </cell>
          <cell r="H1935">
            <v>16.13</v>
          </cell>
          <cell r="V1935">
            <v>68.45</v>
          </cell>
        </row>
        <row r="1936">
          <cell r="A1936" t="str">
            <v>Morris Sh-2004-3</v>
          </cell>
          <cell r="G1936">
            <v>1.6</v>
          </cell>
          <cell r="H1936">
            <v>17.86</v>
          </cell>
          <cell r="V1936">
            <v>60.72</v>
          </cell>
        </row>
        <row r="1937">
          <cell r="A1937" t="str">
            <v>Morris Sh-2004-4</v>
          </cell>
          <cell r="G1937">
            <v>1.9</v>
          </cell>
          <cell r="H1937">
            <v>17.28</v>
          </cell>
          <cell r="V1937">
            <v>78.400000000000006</v>
          </cell>
        </row>
        <row r="1938">
          <cell r="A1938" t="str">
            <v>Morris Sh-2004-5</v>
          </cell>
          <cell r="G1938">
            <v>3.2</v>
          </cell>
          <cell r="H1938">
            <v>17.86</v>
          </cell>
          <cell r="V1938">
            <v>126.8</v>
          </cell>
        </row>
        <row r="1939">
          <cell r="A1939" t="str">
            <v>Morris Sh-2004-6</v>
          </cell>
          <cell r="G1939">
            <v>2.6</v>
          </cell>
          <cell r="H1939">
            <v>17.28</v>
          </cell>
          <cell r="V1939">
            <v>114.4</v>
          </cell>
        </row>
        <row r="1940">
          <cell r="A1940" t="str">
            <v>Morris Sh-2004-7</v>
          </cell>
          <cell r="G1940">
            <v>2</v>
          </cell>
          <cell r="H1940">
            <v>17.86</v>
          </cell>
          <cell r="V1940">
            <v>90.08</v>
          </cell>
        </row>
        <row r="1941">
          <cell r="A1941" t="str">
            <v>Morris Sh-2004-8</v>
          </cell>
          <cell r="G1941">
            <v>2.2999999999999998</v>
          </cell>
          <cell r="H1941">
            <v>17.86</v>
          </cell>
          <cell r="V1941">
            <v>104.03</v>
          </cell>
        </row>
        <row r="1942">
          <cell r="A1942" t="str">
            <v>Morris Sh-2004-9</v>
          </cell>
          <cell r="G1942">
            <v>2.1</v>
          </cell>
          <cell r="H1942">
            <v>17.28</v>
          </cell>
          <cell r="V1942">
            <v>92.81</v>
          </cell>
        </row>
        <row r="1943">
          <cell r="A1943" t="str">
            <v>Morris Sh-2004-10</v>
          </cell>
          <cell r="G1943">
            <v>1</v>
          </cell>
          <cell r="H1943">
            <v>17.86</v>
          </cell>
          <cell r="V1943">
            <v>46.35</v>
          </cell>
        </row>
        <row r="1944">
          <cell r="A1944" t="str">
            <v>Morris Sh-2004-11</v>
          </cell>
          <cell r="G1944">
            <v>1.2</v>
          </cell>
          <cell r="H1944">
            <v>17.28</v>
          </cell>
          <cell r="V1944">
            <v>58.17</v>
          </cell>
        </row>
        <row r="1945">
          <cell r="A1945" t="str">
            <v>Morris Sh-2004-12</v>
          </cell>
          <cell r="G1945">
            <v>1.5</v>
          </cell>
          <cell r="H1945">
            <v>17.86</v>
          </cell>
          <cell r="V1945">
            <v>72.430000000000007</v>
          </cell>
        </row>
        <row r="1946">
          <cell r="A1946" t="str">
            <v>Morris Sh-2005-1</v>
          </cell>
          <cell r="G1946">
            <v>0.9</v>
          </cell>
          <cell r="H1946">
            <v>17.86</v>
          </cell>
          <cell r="V1946">
            <v>35.74</v>
          </cell>
        </row>
        <row r="1947">
          <cell r="A1947" t="str">
            <v>Morris Sh-2005-2</v>
          </cell>
          <cell r="G1947">
            <v>1.7</v>
          </cell>
          <cell r="H1947">
            <v>16.13</v>
          </cell>
          <cell r="V1947">
            <v>62.42</v>
          </cell>
        </row>
        <row r="1948">
          <cell r="A1948" t="str">
            <v>Morris Sh-2005-3</v>
          </cell>
          <cell r="G1948">
            <v>1.6</v>
          </cell>
          <cell r="H1948">
            <v>17.86</v>
          </cell>
          <cell r="V1948">
            <v>52.67</v>
          </cell>
        </row>
        <row r="1949">
          <cell r="A1949" t="str">
            <v>Morris Sh-2005-4</v>
          </cell>
          <cell r="G1949">
            <v>1.9</v>
          </cell>
          <cell r="H1949">
            <v>17.28</v>
          </cell>
          <cell r="V1949">
            <v>71.16</v>
          </cell>
        </row>
        <row r="1950">
          <cell r="A1950" t="str">
            <v>Morris Sh-2005-5</v>
          </cell>
          <cell r="G1950">
            <v>3.2</v>
          </cell>
          <cell r="H1950">
            <v>17.86</v>
          </cell>
          <cell r="V1950">
            <v>116.5</v>
          </cell>
        </row>
        <row r="1951">
          <cell r="A1951" t="str">
            <v>Morris Sh-2005-6</v>
          </cell>
          <cell r="G1951">
            <v>2.6</v>
          </cell>
          <cell r="H1951">
            <v>17.28</v>
          </cell>
          <cell r="V1951">
            <v>104.74</v>
          </cell>
        </row>
        <row r="1952">
          <cell r="A1952" t="str">
            <v>Morris Sh-2005-7</v>
          </cell>
          <cell r="G1952">
            <v>2</v>
          </cell>
          <cell r="H1952">
            <v>17.86</v>
          </cell>
          <cell r="V1952">
            <v>83.11</v>
          </cell>
        </row>
        <row r="1953">
          <cell r="A1953" t="str">
            <v>Morris Sh-2005-8</v>
          </cell>
          <cell r="G1953">
            <v>2.2999999999999998</v>
          </cell>
          <cell r="H1953">
            <v>17.86</v>
          </cell>
          <cell r="V1953">
            <v>95.56</v>
          </cell>
        </row>
        <row r="1954">
          <cell r="A1954" t="str">
            <v>Morris Sh-2005-9</v>
          </cell>
          <cell r="G1954">
            <v>2.1</v>
          </cell>
          <cell r="H1954">
            <v>17.28</v>
          </cell>
          <cell r="V1954">
            <v>82.81</v>
          </cell>
        </row>
        <row r="1955">
          <cell r="A1955" t="str">
            <v>Morris Sh-2005-10</v>
          </cell>
          <cell r="G1955">
            <v>1</v>
          </cell>
          <cell r="H1955">
            <v>17.86</v>
          </cell>
          <cell r="V1955">
            <v>42.49</v>
          </cell>
        </row>
        <row r="1956">
          <cell r="A1956" t="str">
            <v>Morris Sh-2005-11</v>
          </cell>
          <cell r="G1956">
            <v>1.2</v>
          </cell>
          <cell r="H1956">
            <v>17.28</v>
          </cell>
          <cell r="V1956">
            <v>52.1</v>
          </cell>
        </row>
        <row r="1957">
          <cell r="A1957" t="str">
            <v>Morris Sh-2005-12</v>
          </cell>
          <cell r="G1957">
            <v>1.5</v>
          </cell>
          <cell r="H1957">
            <v>17.86</v>
          </cell>
          <cell r="V1957">
            <v>64.23</v>
          </cell>
        </row>
        <row r="1958">
          <cell r="A1958" t="str">
            <v>Morris Sh-2006-1</v>
          </cell>
          <cell r="G1958">
            <v>0.9</v>
          </cell>
          <cell r="H1958">
            <v>17.86</v>
          </cell>
          <cell r="V1958">
            <v>34.229999999999997</v>
          </cell>
        </row>
        <row r="1959">
          <cell r="A1959" t="str">
            <v>Morris Sh-2006-2</v>
          </cell>
          <cell r="G1959">
            <v>1.7</v>
          </cell>
          <cell r="H1959">
            <v>16.13</v>
          </cell>
          <cell r="V1959">
            <v>59.3</v>
          </cell>
        </row>
        <row r="1960">
          <cell r="A1960" t="str">
            <v>Morris Sh-2006-3</v>
          </cell>
          <cell r="G1960">
            <v>1.6</v>
          </cell>
          <cell r="H1960">
            <v>17.86</v>
          </cell>
          <cell r="V1960">
            <v>54.38</v>
          </cell>
        </row>
        <row r="1961">
          <cell r="A1961" t="str">
            <v>Morris Sh-2006-4</v>
          </cell>
          <cell r="G1961">
            <v>1.9</v>
          </cell>
          <cell r="H1961">
            <v>17.28</v>
          </cell>
          <cell r="V1961">
            <v>60.49</v>
          </cell>
        </row>
        <row r="1962">
          <cell r="A1962" t="str">
            <v>Morris Sh-2006-5</v>
          </cell>
          <cell r="G1962">
            <v>3.2</v>
          </cell>
          <cell r="H1962">
            <v>17.86</v>
          </cell>
          <cell r="V1962">
            <v>112.78</v>
          </cell>
        </row>
        <row r="1963">
          <cell r="A1963" t="str">
            <v>Morris Sh-2006-6</v>
          </cell>
          <cell r="G1963">
            <v>2.6</v>
          </cell>
          <cell r="H1963">
            <v>17.28</v>
          </cell>
          <cell r="V1963">
            <v>103.03</v>
          </cell>
        </row>
        <row r="1964">
          <cell r="A1964" t="str">
            <v>Morris Sh-2006-7</v>
          </cell>
          <cell r="G1964">
            <v>2</v>
          </cell>
          <cell r="H1964">
            <v>17.86</v>
          </cell>
          <cell r="V1964">
            <v>79.13</v>
          </cell>
        </row>
        <row r="1965">
          <cell r="A1965" t="str">
            <v>Morris Sh-2006-8</v>
          </cell>
          <cell r="G1965">
            <v>2.2999999999999998</v>
          </cell>
          <cell r="H1965">
            <v>17.86</v>
          </cell>
          <cell r="V1965">
            <v>92.92</v>
          </cell>
        </row>
        <row r="1966">
          <cell r="A1966" t="str">
            <v>Morris Sh-2006-9</v>
          </cell>
          <cell r="G1966">
            <v>2.1</v>
          </cell>
          <cell r="H1966">
            <v>17.28</v>
          </cell>
          <cell r="V1966">
            <v>81.91</v>
          </cell>
        </row>
        <row r="1967">
          <cell r="A1967" t="str">
            <v>Morris Sh-2006-10</v>
          </cell>
          <cell r="G1967">
            <v>1</v>
          </cell>
          <cell r="H1967">
            <v>17.86</v>
          </cell>
          <cell r="V1967">
            <v>39.51</v>
          </cell>
        </row>
        <row r="1968">
          <cell r="A1968" t="str">
            <v>Morris Sh-2006-11</v>
          </cell>
          <cell r="G1968">
            <v>1.2</v>
          </cell>
          <cell r="H1968">
            <v>17.28</v>
          </cell>
          <cell r="V1968">
            <v>45.98</v>
          </cell>
        </row>
        <row r="1969">
          <cell r="A1969" t="str">
            <v>Morris Sh-2006-12</v>
          </cell>
          <cell r="G1969">
            <v>1.5</v>
          </cell>
          <cell r="H1969">
            <v>17.86</v>
          </cell>
          <cell r="V1969">
            <v>59.29</v>
          </cell>
        </row>
        <row r="1970">
          <cell r="A1970" t="str">
            <v>Morris Sh-2007-1</v>
          </cell>
          <cell r="G1970">
            <v>0.9</v>
          </cell>
          <cell r="H1970">
            <v>17.86</v>
          </cell>
          <cell r="V1970">
            <v>32.97</v>
          </cell>
        </row>
        <row r="1971">
          <cell r="A1971" t="str">
            <v>Morris Sh-2007-2</v>
          </cell>
          <cell r="G1971">
            <v>1.7</v>
          </cell>
          <cell r="H1971">
            <v>16.13</v>
          </cell>
          <cell r="V1971">
            <v>58.72</v>
          </cell>
        </row>
        <row r="1972">
          <cell r="A1972" t="str">
            <v>Morris Sh-2007-3</v>
          </cell>
          <cell r="G1972">
            <v>1.6</v>
          </cell>
          <cell r="H1972">
            <v>17.86</v>
          </cell>
          <cell r="V1972">
            <v>54.06</v>
          </cell>
        </row>
        <row r="1973">
          <cell r="A1973" t="str">
            <v>Morris Sh-2007-4</v>
          </cell>
          <cell r="G1973">
            <v>1.9</v>
          </cell>
          <cell r="H1973">
            <v>17.28</v>
          </cell>
          <cell r="V1973">
            <v>61.24</v>
          </cell>
        </row>
        <row r="1974">
          <cell r="A1974" t="str">
            <v>Morris Sh-2007-5</v>
          </cell>
          <cell r="G1974">
            <v>3.2</v>
          </cell>
          <cell r="H1974">
            <v>17.86</v>
          </cell>
          <cell r="V1974">
            <v>109.76</v>
          </cell>
        </row>
        <row r="1975">
          <cell r="A1975" t="str">
            <v>Morris Sh-2007-6</v>
          </cell>
          <cell r="G1975">
            <v>2.6</v>
          </cell>
          <cell r="H1975">
            <v>17.28</v>
          </cell>
          <cell r="V1975">
            <v>96.09</v>
          </cell>
        </row>
        <row r="1976">
          <cell r="A1976" t="str">
            <v>Morris Sh-2007-7</v>
          </cell>
          <cell r="G1976">
            <v>2</v>
          </cell>
          <cell r="H1976">
            <v>17.86</v>
          </cell>
          <cell r="V1976">
            <v>75.23</v>
          </cell>
        </row>
        <row r="1977">
          <cell r="A1977" t="str">
            <v>Morris Sh-2007-8</v>
          </cell>
          <cell r="G1977">
            <v>2.2999999999999998</v>
          </cell>
          <cell r="H1977">
            <v>17.86</v>
          </cell>
          <cell r="V1977">
            <v>86.82</v>
          </cell>
        </row>
        <row r="1978">
          <cell r="A1978" t="str">
            <v>Morris Sh-2007-9</v>
          </cell>
          <cell r="G1978">
            <v>2.1</v>
          </cell>
          <cell r="H1978">
            <v>17.28</v>
          </cell>
          <cell r="V1978">
            <v>77.900000000000006</v>
          </cell>
        </row>
        <row r="1979">
          <cell r="A1979" t="str">
            <v>Morris Sh-2007-10</v>
          </cell>
          <cell r="G1979">
            <v>1</v>
          </cell>
          <cell r="H1979">
            <v>17.86</v>
          </cell>
          <cell r="V1979">
            <v>37.08</v>
          </cell>
        </row>
        <row r="1980">
          <cell r="A1980" t="str">
            <v>Morris Sh-2007-11</v>
          </cell>
          <cell r="G1980">
            <v>1.2</v>
          </cell>
          <cell r="H1980">
            <v>17.28</v>
          </cell>
          <cell r="V1980">
            <v>42.57</v>
          </cell>
        </row>
        <row r="1981">
          <cell r="A1981" t="str">
            <v>Morris Sh-2007-12</v>
          </cell>
          <cell r="G1981">
            <v>1.5</v>
          </cell>
          <cell r="H1981">
            <v>17.86</v>
          </cell>
          <cell r="V1981">
            <v>56.71</v>
          </cell>
        </row>
        <row r="1982">
          <cell r="A1982" t="str">
            <v>Morris Sh-2008-1</v>
          </cell>
          <cell r="G1982">
            <v>0.9</v>
          </cell>
          <cell r="H1982">
            <v>17.86</v>
          </cell>
          <cell r="V1982">
            <v>34.42</v>
          </cell>
        </row>
        <row r="1983">
          <cell r="A1983" t="str">
            <v>Morris Sh-2008-2</v>
          </cell>
          <cell r="G1983">
            <v>1.7</v>
          </cell>
          <cell r="H1983">
            <v>16.13</v>
          </cell>
          <cell r="V1983">
            <v>57.45</v>
          </cell>
        </row>
        <row r="1984">
          <cell r="A1984" t="str">
            <v>Morris Sh-2008-3</v>
          </cell>
          <cell r="G1984">
            <v>1.6</v>
          </cell>
          <cell r="H1984">
            <v>17.86</v>
          </cell>
          <cell r="V1984">
            <v>54.05</v>
          </cell>
        </row>
        <row r="1985">
          <cell r="A1985" t="str">
            <v>Morris Sh-2008-4</v>
          </cell>
          <cell r="G1985">
            <v>1.9</v>
          </cell>
          <cell r="H1985">
            <v>17.28</v>
          </cell>
          <cell r="V1985">
            <v>66.400000000000006</v>
          </cell>
        </row>
        <row r="1986">
          <cell r="A1986" t="str">
            <v>Morris Sh-2008-5</v>
          </cell>
          <cell r="G1986">
            <v>3.2</v>
          </cell>
          <cell r="H1986">
            <v>17.86</v>
          </cell>
          <cell r="V1986">
            <v>111.36</v>
          </cell>
        </row>
        <row r="1987">
          <cell r="A1987" t="str">
            <v>Morris Sh-2008-6</v>
          </cell>
          <cell r="G1987">
            <v>2.6</v>
          </cell>
          <cell r="H1987">
            <v>17.28</v>
          </cell>
          <cell r="V1987">
            <v>101.01</v>
          </cell>
        </row>
        <row r="1988">
          <cell r="A1988" t="str">
            <v>Morris Sh-2008-7</v>
          </cell>
          <cell r="G1988">
            <v>2</v>
          </cell>
          <cell r="H1988">
            <v>17.86</v>
          </cell>
          <cell r="V1988">
            <v>80.69</v>
          </cell>
        </row>
        <row r="1989">
          <cell r="A1989" t="str">
            <v>Morris Sh-2008-8</v>
          </cell>
          <cell r="G1989">
            <v>2.2999999999999998</v>
          </cell>
          <cell r="H1989">
            <v>17.86</v>
          </cell>
          <cell r="V1989">
            <v>92.54</v>
          </cell>
        </row>
        <row r="1990">
          <cell r="A1990" t="str">
            <v>Morris Sh-2008-9</v>
          </cell>
          <cell r="G1990">
            <v>2.1</v>
          </cell>
          <cell r="H1990">
            <v>17.28</v>
          </cell>
          <cell r="V1990">
            <v>81.66</v>
          </cell>
        </row>
        <row r="1991">
          <cell r="A1991" t="str">
            <v>Morris Sh-2008-10</v>
          </cell>
          <cell r="G1991">
            <v>1</v>
          </cell>
          <cell r="H1991">
            <v>17.86</v>
          </cell>
          <cell r="V1991">
            <v>38.97</v>
          </cell>
        </row>
        <row r="1992">
          <cell r="A1992" t="str">
            <v>Morris Sh-2008-11</v>
          </cell>
          <cell r="G1992">
            <v>1.2</v>
          </cell>
          <cell r="H1992">
            <v>17.28</v>
          </cell>
          <cell r="V1992">
            <v>47.2</v>
          </cell>
        </row>
        <row r="1993">
          <cell r="A1993" t="str">
            <v>Morris Sh-2008-12</v>
          </cell>
          <cell r="G1993">
            <v>1.5</v>
          </cell>
          <cell r="H1993">
            <v>17.86</v>
          </cell>
          <cell r="V1993">
            <v>59.8</v>
          </cell>
        </row>
        <row r="1994">
          <cell r="A1994" t="str">
            <v>Morris Sh-2009-1</v>
          </cell>
          <cell r="G1994">
            <v>0.9</v>
          </cell>
          <cell r="H1994">
            <v>17.86</v>
          </cell>
          <cell r="V1994">
            <v>33.869999999999997</v>
          </cell>
        </row>
        <row r="1995">
          <cell r="A1995" t="str">
            <v>Morris Sh-2009-2</v>
          </cell>
          <cell r="G1995">
            <v>1.7</v>
          </cell>
          <cell r="H1995">
            <v>16.13</v>
          </cell>
          <cell r="V1995">
            <v>58.89</v>
          </cell>
        </row>
        <row r="1996">
          <cell r="A1996" t="str">
            <v>Morris Sh-2009-3</v>
          </cell>
          <cell r="G1996">
            <v>1.6</v>
          </cell>
          <cell r="H1996">
            <v>17.86</v>
          </cell>
          <cell r="V1996">
            <v>54.59</v>
          </cell>
        </row>
        <row r="1997">
          <cell r="A1997" t="str">
            <v>Morris Sh-2009-4</v>
          </cell>
          <cell r="G1997">
            <v>1.9</v>
          </cell>
          <cell r="H1997">
            <v>17.28</v>
          </cell>
          <cell r="V1997">
            <v>63.21</v>
          </cell>
        </row>
        <row r="1998">
          <cell r="A1998" t="str">
            <v>Morris Sh-2009-5</v>
          </cell>
          <cell r="G1998">
            <v>3.2</v>
          </cell>
          <cell r="H1998">
            <v>17.86</v>
          </cell>
          <cell r="V1998">
            <v>113.47</v>
          </cell>
        </row>
        <row r="1999">
          <cell r="A1999" t="str">
            <v>Morris Sh-2009-6</v>
          </cell>
          <cell r="G1999">
            <v>2.6</v>
          </cell>
          <cell r="H1999">
            <v>17.28</v>
          </cell>
          <cell r="V1999">
            <v>101.89</v>
          </cell>
        </row>
        <row r="2000">
          <cell r="A2000" t="str">
            <v>Morris Sh-2009-7</v>
          </cell>
          <cell r="G2000">
            <v>2</v>
          </cell>
          <cell r="H2000">
            <v>17.86</v>
          </cell>
          <cell r="V2000">
            <v>81.22</v>
          </cell>
        </row>
        <row r="2001">
          <cell r="A2001" t="str">
            <v>Morris Sh-2009-8</v>
          </cell>
          <cell r="G2001">
            <v>2.2999999999999998</v>
          </cell>
          <cell r="H2001">
            <v>17.86</v>
          </cell>
          <cell r="V2001">
            <v>93.58</v>
          </cell>
        </row>
        <row r="2002">
          <cell r="A2002" t="str">
            <v>Morris Sh-2009-9</v>
          </cell>
          <cell r="G2002">
            <v>2.1</v>
          </cell>
          <cell r="H2002">
            <v>17.28</v>
          </cell>
          <cell r="V2002">
            <v>81.489999999999995</v>
          </cell>
        </row>
        <row r="2003">
          <cell r="A2003" t="str">
            <v>Morris Sh-2009-10</v>
          </cell>
          <cell r="G2003">
            <v>1</v>
          </cell>
          <cell r="H2003">
            <v>17.86</v>
          </cell>
          <cell r="V2003">
            <v>39.94</v>
          </cell>
        </row>
        <row r="2004">
          <cell r="A2004" t="str">
            <v>Morris Sh-2009-11</v>
          </cell>
          <cell r="G2004">
            <v>1.2</v>
          </cell>
          <cell r="H2004">
            <v>17.28</v>
          </cell>
          <cell r="V2004">
            <v>45.68</v>
          </cell>
        </row>
        <row r="2005">
          <cell r="A2005" t="str">
            <v>Morris Sh-2009-12</v>
          </cell>
          <cell r="G2005">
            <v>1.5</v>
          </cell>
          <cell r="H2005">
            <v>17.86</v>
          </cell>
          <cell r="V2005">
            <v>61.15</v>
          </cell>
        </row>
        <row r="2006">
          <cell r="A2006" t="str">
            <v>Morris Sh-2010-1</v>
          </cell>
          <cell r="G2006">
            <v>0.9</v>
          </cell>
          <cell r="H2006">
            <v>17.86</v>
          </cell>
          <cell r="V2006">
            <v>34.39</v>
          </cell>
        </row>
        <row r="2007">
          <cell r="A2007" t="str">
            <v>Morris Sh-2010-2</v>
          </cell>
          <cell r="G2007">
            <v>1.7</v>
          </cell>
          <cell r="H2007">
            <v>16.13</v>
          </cell>
          <cell r="V2007">
            <v>57.77</v>
          </cell>
        </row>
        <row r="2008">
          <cell r="A2008" t="str">
            <v>Morris Sh-2010-3</v>
          </cell>
          <cell r="G2008">
            <v>1.6</v>
          </cell>
          <cell r="H2008">
            <v>17.86</v>
          </cell>
          <cell r="V2008">
            <v>52.07</v>
          </cell>
        </row>
        <row r="2009">
          <cell r="A2009" t="str">
            <v>Morris Sh-2010-4</v>
          </cell>
          <cell r="G2009">
            <v>1.9</v>
          </cell>
          <cell r="H2009">
            <v>17.28</v>
          </cell>
          <cell r="V2009">
            <v>69.010000000000005</v>
          </cell>
        </row>
        <row r="2010">
          <cell r="A2010" t="str">
            <v>Morris Sh-2010-5</v>
          </cell>
          <cell r="G2010">
            <v>3.2</v>
          </cell>
          <cell r="H2010">
            <v>17.86</v>
          </cell>
          <cell r="V2010">
            <v>114.52</v>
          </cell>
        </row>
        <row r="2011">
          <cell r="A2011" t="str">
            <v>Morris Sh-2010-6</v>
          </cell>
          <cell r="G2011">
            <v>2.6</v>
          </cell>
          <cell r="H2011">
            <v>17.28</v>
          </cell>
          <cell r="V2011">
            <v>104.32</v>
          </cell>
        </row>
        <row r="2012">
          <cell r="A2012" t="str">
            <v>Morris Sh-2010-7</v>
          </cell>
          <cell r="G2012">
            <v>2</v>
          </cell>
          <cell r="H2012">
            <v>17.86</v>
          </cell>
          <cell r="V2012">
            <v>81.58</v>
          </cell>
        </row>
        <row r="2013">
          <cell r="A2013" t="str">
            <v>Morris Sh-2010-8</v>
          </cell>
          <cell r="G2013">
            <v>2.2999999999999998</v>
          </cell>
          <cell r="H2013">
            <v>17.86</v>
          </cell>
          <cell r="V2013">
            <v>95.09</v>
          </cell>
        </row>
        <row r="2014">
          <cell r="A2014" t="str">
            <v>Morris Sh-2010-9</v>
          </cell>
          <cell r="G2014">
            <v>2.1</v>
          </cell>
          <cell r="H2014">
            <v>17.28</v>
          </cell>
          <cell r="V2014">
            <v>82.88</v>
          </cell>
        </row>
        <row r="2015">
          <cell r="A2015" t="str">
            <v>Morris Sh-2010-10</v>
          </cell>
          <cell r="G2015">
            <v>1</v>
          </cell>
          <cell r="H2015">
            <v>17.86</v>
          </cell>
          <cell r="V2015">
            <v>39.74</v>
          </cell>
        </row>
        <row r="2016">
          <cell r="A2016" t="str">
            <v>Morris Sh-2010-11</v>
          </cell>
          <cell r="G2016">
            <v>1.2</v>
          </cell>
          <cell r="H2016">
            <v>17.28</v>
          </cell>
          <cell r="V2016">
            <v>46.74</v>
          </cell>
        </row>
        <row r="2017">
          <cell r="A2017" t="str">
            <v>Morris Sh-2010-12</v>
          </cell>
          <cell r="G2017">
            <v>1.51</v>
          </cell>
          <cell r="H2017">
            <v>17.86</v>
          </cell>
          <cell r="V2017">
            <v>61.01</v>
          </cell>
        </row>
        <row r="2018">
          <cell r="A2018" t="str">
            <v>Morris Sh-2011-1</v>
          </cell>
          <cell r="G2018">
            <v>0.9</v>
          </cell>
          <cell r="H2018">
            <v>17.86</v>
          </cell>
          <cell r="V2018">
            <v>35.49</v>
          </cell>
        </row>
        <row r="2019">
          <cell r="A2019" t="str">
            <v>Morris Sh-2011-2</v>
          </cell>
          <cell r="G2019">
            <v>1.7</v>
          </cell>
          <cell r="H2019">
            <v>16.13</v>
          </cell>
          <cell r="V2019">
            <v>57.53</v>
          </cell>
        </row>
        <row r="2020">
          <cell r="A2020" t="str">
            <v>Morris Sh-2011-3</v>
          </cell>
          <cell r="G2020">
            <v>1.6</v>
          </cell>
          <cell r="H2020">
            <v>17.86</v>
          </cell>
          <cell r="V2020">
            <v>51.98</v>
          </cell>
        </row>
        <row r="2021">
          <cell r="A2021" t="str">
            <v>Morris Sh-2011-4</v>
          </cell>
          <cell r="G2021">
            <v>1.9</v>
          </cell>
          <cell r="H2021">
            <v>17.28</v>
          </cell>
          <cell r="V2021">
            <v>60.56</v>
          </cell>
        </row>
        <row r="2022">
          <cell r="A2022" t="str">
            <v>Morris Sh-2011-5</v>
          </cell>
          <cell r="G2022">
            <v>3.2</v>
          </cell>
          <cell r="H2022">
            <v>17.86</v>
          </cell>
          <cell r="V2022">
            <v>116.5</v>
          </cell>
        </row>
        <row r="2023">
          <cell r="A2023" t="str">
            <v>Morris Sh-2011-6</v>
          </cell>
          <cell r="G2023">
            <v>2.6</v>
          </cell>
          <cell r="H2023">
            <v>17.28</v>
          </cell>
          <cell r="V2023">
            <v>102.71</v>
          </cell>
        </row>
        <row r="2024">
          <cell r="A2024" t="str">
            <v>Morris Sh-2011-7</v>
          </cell>
          <cell r="G2024">
            <v>2</v>
          </cell>
          <cell r="H2024">
            <v>17.86</v>
          </cell>
          <cell r="V2024">
            <v>81.92</v>
          </cell>
        </row>
        <row r="2025">
          <cell r="A2025" t="str">
            <v>Morris Sh-2011-8</v>
          </cell>
          <cell r="G2025">
            <v>2.2999999999999998</v>
          </cell>
          <cell r="H2025">
            <v>17.86</v>
          </cell>
          <cell r="V2025">
            <v>96.08</v>
          </cell>
        </row>
        <row r="2026">
          <cell r="A2026" t="str">
            <v>Morris Sh-2011-9</v>
          </cell>
          <cell r="G2026">
            <v>2.1</v>
          </cell>
          <cell r="H2026">
            <v>17.28</v>
          </cell>
          <cell r="V2026">
            <v>81.83</v>
          </cell>
        </row>
        <row r="2027">
          <cell r="A2027" t="str">
            <v>Morris Sh-2011-10</v>
          </cell>
          <cell r="G2027">
            <v>1</v>
          </cell>
          <cell r="H2027">
            <v>17.86</v>
          </cell>
          <cell r="V2027">
            <v>40.18</v>
          </cell>
        </row>
        <row r="2028">
          <cell r="A2028" t="str">
            <v>Morris Sh-2011-11</v>
          </cell>
          <cell r="G2028">
            <v>1.2</v>
          </cell>
          <cell r="H2028">
            <v>17.28</v>
          </cell>
          <cell r="V2028">
            <v>46.76</v>
          </cell>
        </row>
        <row r="2029">
          <cell r="A2029" t="str">
            <v>Morris Sh-2011-12</v>
          </cell>
          <cell r="G2029">
            <v>1.51</v>
          </cell>
          <cell r="H2029">
            <v>17.86</v>
          </cell>
          <cell r="V2029">
            <v>60.16</v>
          </cell>
        </row>
        <row r="2030">
          <cell r="A2030" t="str">
            <v>Morris Sh-2012-1</v>
          </cell>
          <cell r="G2030">
            <v>0.9</v>
          </cell>
          <cell r="H2030">
            <v>17.86</v>
          </cell>
          <cell r="V2030">
            <v>34.44</v>
          </cell>
        </row>
        <row r="2031">
          <cell r="A2031" t="str">
            <v>Morris Sh-2012-2</v>
          </cell>
          <cell r="G2031">
            <v>1.7</v>
          </cell>
          <cell r="H2031">
            <v>16.13</v>
          </cell>
          <cell r="V2031">
            <v>57.99</v>
          </cell>
        </row>
        <row r="2032">
          <cell r="A2032" t="str">
            <v>Morris Sh-2012-3</v>
          </cell>
          <cell r="G2032">
            <v>1.6</v>
          </cell>
          <cell r="H2032">
            <v>17.86</v>
          </cell>
          <cell r="V2032">
            <v>47.73</v>
          </cell>
        </row>
        <row r="2033">
          <cell r="A2033" t="str">
            <v>Morris Sh-2012-4</v>
          </cell>
          <cell r="G2033">
            <v>1.9</v>
          </cell>
          <cell r="H2033">
            <v>17.28</v>
          </cell>
          <cell r="V2033">
            <v>66.75</v>
          </cell>
        </row>
        <row r="2034">
          <cell r="A2034" t="str">
            <v>Morris Sh-2012-5</v>
          </cell>
          <cell r="G2034">
            <v>3.2</v>
          </cell>
          <cell r="H2034">
            <v>17.86</v>
          </cell>
          <cell r="V2034">
            <v>117.06</v>
          </cell>
        </row>
        <row r="2035">
          <cell r="A2035" t="str">
            <v>Morris Sh-2012-6</v>
          </cell>
          <cell r="G2035">
            <v>2.6</v>
          </cell>
          <cell r="H2035">
            <v>17.28</v>
          </cell>
          <cell r="V2035">
            <v>103.6</v>
          </cell>
        </row>
        <row r="2036">
          <cell r="A2036" t="str">
            <v>Morris Sh-2012-7</v>
          </cell>
          <cell r="G2036">
            <v>2</v>
          </cell>
          <cell r="H2036">
            <v>17.86</v>
          </cell>
          <cell r="V2036">
            <v>84.42</v>
          </cell>
        </row>
        <row r="2037">
          <cell r="A2037" t="str">
            <v>Morris Sh-2012-8</v>
          </cell>
          <cell r="G2037">
            <v>2.2999999999999998</v>
          </cell>
          <cell r="H2037">
            <v>17.86</v>
          </cell>
          <cell r="V2037">
            <v>96.91</v>
          </cell>
        </row>
        <row r="2038">
          <cell r="A2038" t="str">
            <v>Morris Sh-2012-9</v>
          </cell>
          <cell r="G2038">
            <v>2.1</v>
          </cell>
          <cell r="H2038">
            <v>17.28</v>
          </cell>
          <cell r="V2038">
            <v>83.53</v>
          </cell>
        </row>
        <row r="2039">
          <cell r="A2039" t="str">
            <v>Morris Sh-2012-10</v>
          </cell>
          <cell r="G2039">
            <v>1</v>
          </cell>
          <cell r="H2039">
            <v>17.86</v>
          </cell>
          <cell r="V2039">
            <v>39.729999999999997</v>
          </cell>
        </row>
        <row r="2040">
          <cell r="A2040" t="str">
            <v>Morris Sh-2012-11</v>
          </cell>
          <cell r="G2040">
            <v>1.2</v>
          </cell>
          <cell r="H2040">
            <v>17.28</v>
          </cell>
          <cell r="V2040">
            <v>46.26</v>
          </cell>
        </row>
        <row r="2041">
          <cell r="A2041" t="str">
            <v>Morris Sh-2012-12</v>
          </cell>
          <cell r="G2041">
            <v>1.51</v>
          </cell>
          <cell r="H2041">
            <v>17.86</v>
          </cell>
          <cell r="V2041">
            <v>64.47</v>
          </cell>
        </row>
        <row r="2042">
          <cell r="A2042" t="str">
            <v>Morris Sh-2013-1</v>
          </cell>
          <cell r="G2042">
            <v>0.9</v>
          </cell>
          <cell r="H2042">
            <v>17.86</v>
          </cell>
          <cell r="V2042">
            <v>35.840000000000003</v>
          </cell>
        </row>
        <row r="2043">
          <cell r="A2043" t="str">
            <v>Morris Sh-2013-2</v>
          </cell>
          <cell r="G2043">
            <v>1.7</v>
          </cell>
          <cell r="H2043">
            <v>16.13</v>
          </cell>
          <cell r="V2043">
            <v>58.99</v>
          </cell>
        </row>
        <row r="2044">
          <cell r="A2044" t="str">
            <v>Morris Sh-2013-3</v>
          </cell>
          <cell r="G2044">
            <v>1.6</v>
          </cell>
          <cell r="H2044">
            <v>17.86</v>
          </cell>
          <cell r="V2044">
            <v>53.03</v>
          </cell>
        </row>
        <row r="2045">
          <cell r="A2045" t="str">
            <v>Morris Sh-2013-4</v>
          </cell>
          <cell r="G2045">
            <v>1.9</v>
          </cell>
          <cell r="H2045">
            <v>17.28</v>
          </cell>
          <cell r="V2045">
            <v>68.52</v>
          </cell>
        </row>
        <row r="2046">
          <cell r="A2046" t="str">
            <v>Morris Sh-2013-5</v>
          </cell>
          <cell r="G2046">
            <v>3.2</v>
          </cell>
          <cell r="H2046">
            <v>17.86</v>
          </cell>
          <cell r="V2046">
            <v>115.71</v>
          </cell>
        </row>
        <row r="2047">
          <cell r="A2047" t="str">
            <v>Morris Sh-2013-6</v>
          </cell>
          <cell r="G2047">
            <v>2.6</v>
          </cell>
          <cell r="H2047">
            <v>17.28</v>
          </cell>
          <cell r="V2047">
            <v>105.77</v>
          </cell>
        </row>
        <row r="2048">
          <cell r="A2048" t="str">
            <v>Morris Sh-2013-7</v>
          </cell>
          <cell r="G2048">
            <v>2</v>
          </cell>
          <cell r="H2048">
            <v>17.86</v>
          </cell>
          <cell r="V2048">
            <v>80.97</v>
          </cell>
        </row>
        <row r="2049">
          <cell r="A2049" t="str">
            <v>Morris Sh-2013-8</v>
          </cell>
          <cell r="G2049">
            <v>2.2999999999999998</v>
          </cell>
          <cell r="H2049">
            <v>17.86</v>
          </cell>
          <cell r="V2049">
            <v>96.83</v>
          </cell>
        </row>
        <row r="2050">
          <cell r="A2050" t="str">
            <v>Morris Sh-2013-9</v>
          </cell>
          <cell r="G2050">
            <v>2.1</v>
          </cell>
          <cell r="H2050">
            <v>17.28</v>
          </cell>
          <cell r="V2050">
            <v>85.47</v>
          </cell>
        </row>
        <row r="2051">
          <cell r="A2051" t="str">
            <v>Morris Sh-2013-10</v>
          </cell>
          <cell r="G2051">
            <v>1</v>
          </cell>
          <cell r="H2051">
            <v>17.86</v>
          </cell>
          <cell r="V2051">
            <v>41.23</v>
          </cell>
        </row>
        <row r="2052">
          <cell r="A2052" t="str">
            <v>Morris Sh-2013-11</v>
          </cell>
          <cell r="G2052">
            <v>1.2</v>
          </cell>
          <cell r="H2052">
            <v>17.28</v>
          </cell>
          <cell r="V2052">
            <v>47.56</v>
          </cell>
        </row>
        <row r="2053">
          <cell r="A2053" t="str">
            <v>Morris Sh-2013-12</v>
          </cell>
          <cell r="G2053">
            <v>1.51</v>
          </cell>
          <cell r="H2053">
            <v>17.86</v>
          </cell>
          <cell r="V2053">
            <v>62.62</v>
          </cell>
        </row>
        <row r="2054">
          <cell r="A2054" t="str">
            <v>Morris Sh-2014-1</v>
          </cell>
          <cell r="G2054">
            <v>0.9</v>
          </cell>
          <cell r="H2054">
            <v>17.86</v>
          </cell>
          <cell r="V2054">
            <v>35.92</v>
          </cell>
        </row>
        <row r="2055">
          <cell r="A2055" t="str">
            <v>Morris Sh-2014-2</v>
          </cell>
          <cell r="G2055">
            <v>1.7</v>
          </cell>
          <cell r="H2055">
            <v>16.13</v>
          </cell>
          <cell r="V2055">
            <v>62.03</v>
          </cell>
        </row>
        <row r="2056">
          <cell r="A2056" t="str">
            <v>Morris Sh-2014-3</v>
          </cell>
          <cell r="G2056">
            <v>1.6</v>
          </cell>
          <cell r="H2056">
            <v>17.86</v>
          </cell>
          <cell r="V2056">
            <v>48.8</v>
          </cell>
        </row>
        <row r="2057">
          <cell r="A2057" t="str">
            <v>Morris Sh-2014-4</v>
          </cell>
          <cell r="G2057">
            <v>1.9</v>
          </cell>
          <cell r="H2057">
            <v>17.28</v>
          </cell>
          <cell r="V2057">
            <v>68.77</v>
          </cell>
        </row>
        <row r="2058">
          <cell r="A2058" t="str">
            <v>Morris Sh-2014-5</v>
          </cell>
          <cell r="G2058">
            <v>3.2</v>
          </cell>
          <cell r="H2058">
            <v>17.86</v>
          </cell>
          <cell r="V2058">
            <v>117.86</v>
          </cell>
        </row>
        <row r="2059">
          <cell r="A2059" t="str">
            <v>Morris Sh-2014-6</v>
          </cell>
          <cell r="G2059">
            <v>2.6</v>
          </cell>
          <cell r="H2059">
            <v>17.28</v>
          </cell>
          <cell r="V2059">
            <v>104.23</v>
          </cell>
        </row>
        <row r="2060">
          <cell r="A2060" t="str">
            <v>Morris Sh-2014-7</v>
          </cell>
          <cell r="G2060">
            <v>2</v>
          </cell>
          <cell r="H2060">
            <v>17.86</v>
          </cell>
          <cell r="V2060">
            <v>85.12</v>
          </cell>
        </row>
        <row r="2061">
          <cell r="A2061" t="str">
            <v>Morris Sh-2014-8</v>
          </cell>
          <cell r="G2061">
            <v>2.2999999999999998</v>
          </cell>
          <cell r="H2061">
            <v>17.86</v>
          </cell>
          <cell r="V2061">
            <v>97.2</v>
          </cell>
        </row>
        <row r="2062">
          <cell r="A2062" t="str">
            <v>Morris Sh-2014-9</v>
          </cell>
          <cell r="G2062">
            <v>2.1</v>
          </cell>
          <cell r="H2062">
            <v>17.28</v>
          </cell>
          <cell r="V2062">
            <v>85.48</v>
          </cell>
        </row>
        <row r="2063">
          <cell r="A2063" t="str">
            <v>Morris Sh-2014-10</v>
          </cell>
          <cell r="G2063">
            <v>1</v>
          </cell>
          <cell r="H2063">
            <v>17.86</v>
          </cell>
          <cell r="V2063">
            <v>40.96</v>
          </cell>
        </row>
        <row r="2064">
          <cell r="A2064" t="str">
            <v>Morris Sh-2014-11</v>
          </cell>
          <cell r="G2064">
            <v>1.2</v>
          </cell>
          <cell r="H2064">
            <v>17.28</v>
          </cell>
          <cell r="V2064">
            <v>44.99</v>
          </cell>
        </row>
        <row r="2065">
          <cell r="A2065" t="str">
            <v>Morris Sh-2014-12</v>
          </cell>
          <cell r="G2065">
            <v>1.51</v>
          </cell>
          <cell r="H2065">
            <v>17.86</v>
          </cell>
          <cell r="V2065">
            <v>63.35</v>
          </cell>
        </row>
        <row r="2066">
          <cell r="A2066" t="str">
            <v>Morris Sh-2015-1</v>
          </cell>
          <cell r="G2066">
            <v>0.9</v>
          </cell>
          <cell r="H2066">
            <v>17.86</v>
          </cell>
          <cell r="V2066">
            <v>36.42</v>
          </cell>
        </row>
        <row r="2067">
          <cell r="A2067" t="str">
            <v>Morris Sh-2015-2</v>
          </cell>
          <cell r="G2067">
            <v>1.7</v>
          </cell>
          <cell r="H2067">
            <v>16.13</v>
          </cell>
          <cell r="V2067">
            <v>60.22</v>
          </cell>
        </row>
        <row r="2068">
          <cell r="A2068" t="str">
            <v>Morris Sh-2015-3</v>
          </cell>
          <cell r="G2068">
            <v>1.6</v>
          </cell>
          <cell r="H2068">
            <v>17.86</v>
          </cell>
          <cell r="V2068">
            <v>56.43</v>
          </cell>
        </row>
        <row r="2069">
          <cell r="A2069" t="str">
            <v>Morris Sh-2015-4</v>
          </cell>
          <cell r="G2069">
            <v>1.9</v>
          </cell>
          <cell r="H2069">
            <v>17.28</v>
          </cell>
          <cell r="V2069">
            <v>64</v>
          </cell>
        </row>
        <row r="2070">
          <cell r="A2070" t="str">
            <v>Morris Sh-2015-5</v>
          </cell>
          <cell r="G2070">
            <v>3.2</v>
          </cell>
          <cell r="H2070">
            <v>17.86</v>
          </cell>
          <cell r="V2070">
            <v>121.12</v>
          </cell>
        </row>
        <row r="2071">
          <cell r="A2071" t="str">
            <v>Morris Sh-2015-6</v>
          </cell>
          <cell r="G2071">
            <v>2.6</v>
          </cell>
          <cell r="H2071">
            <v>17.28</v>
          </cell>
          <cell r="V2071">
            <v>105.78</v>
          </cell>
        </row>
        <row r="2072">
          <cell r="A2072" t="str">
            <v>Morris Sh-2015-7</v>
          </cell>
          <cell r="G2072">
            <v>2</v>
          </cell>
          <cell r="H2072">
            <v>17.86</v>
          </cell>
          <cell r="V2072">
            <v>84.51</v>
          </cell>
        </row>
        <row r="2073">
          <cell r="A2073" t="str">
            <v>Morris Sh-2015-8</v>
          </cell>
          <cell r="G2073">
            <v>2.2999999999999998</v>
          </cell>
          <cell r="H2073">
            <v>17.86</v>
          </cell>
          <cell r="V2073">
            <v>98.36</v>
          </cell>
        </row>
        <row r="2074">
          <cell r="A2074" t="str">
            <v>Morris Sh-2015-9</v>
          </cell>
          <cell r="G2074">
            <v>2.1</v>
          </cell>
          <cell r="H2074">
            <v>17.28</v>
          </cell>
          <cell r="V2074">
            <v>85.98</v>
          </cell>
        </row>
        <row r="2075">
          <cell r="A2075" t="str">
            <v>Morris Sh-2015-10</v>
          </cell>
          <cell r="G2075">
            <v>1</v>
          </cell>
          <cell r="H2075">
            <v>17.86</v>
          </cell>
          <cell r="V2075">
            <v>41.63</v>
          </cell>
        </row>
        <row r="2076">
          <cell r="A2076" t="str">
            <v>Morris Sh-2015-11</v>
          </cell>
          <cell r="G2076">
            <v>1.2</v>
          </cell>
          <cell r="H2076">
            <v>17.28</v>
          </cell>
          <cell r="V2076">
            <v>49.53</v>
          </cell>
        </row>
        <row r="2077">
          <cell r="A2077" t="str">
            <v>Morris Sh-2015-12</v>
          </cell>
          <cell r="G2077">
            <v>1.51</v>
          </cell>
          <cell r="H2077">
            <v>17.86</v>
          </cell>
          <cell r="V2077">
            <v>64.27</v>
          </cell>
        </row>
        <row r="2078">
          <cell r="A2078" t="str">
            <v>Morris Sh-2016-1</v>
          </cell>
          <cell r="G2078">
            <v>0.9</v>
          </cell>
          <cell r="H2078">
            <v>17.86</v>
          </cell>
          <cell r="V2078">
            <v>35.479999999999997</v>
          </cell>
        </row>
        <row r="2079">
          <cell r="A2079" t="str">
            <v>Morris Sh-2016-2</v>
          </cell>
          <cell r="G2079">
            <v>1.7</v>
          </cell>
          <cell r="H2079">
            <v>16.13</v>
          </cell>
          <cell r="V2079">
            <v>61.84</v>
          </cell>
        </row>
        <row r="2080">
          <cell r="A2080" t="str">
            <v>Morris Sh-2016-3</v>
          </cell>
          <cell r="G2080">
            <v>1.6</v>
          </cell>
          <cell r="H2080">
            <v>17.86</v>
          </cell>
          <cell r="V2080">
            <v>52.36</v>
          </cell>
        </row>
        <row r="2081">
          <cell r="A2081" t="str">
            <v>Morris Sh-2016-4</v>
          </cell>
          <cell r="G2081">
            <v>1.9</v>
          </cell>
          <cell r="H2081">
            <v>17.28</v>
          </cell>
          <cell r="V2081">
            <v>57.09</v>
          </cell>
        </row>
        <row r="2082">
          <cell r="A2082" t="str">
            <v>Morris Sh-2016-5</v>
          </cell>
          <cell r="G2082">
            <v>3.2</v>
          </cell>
          <cell r="H2082">
            <v>17.86</v>
          </cell>
          <cell r="V2082">
            <v>119.96</v>
          </cell>
        </row>
        <row r="2083">
          <cell r="A2083" t="str">
            <v>Morris Sh-2016-6</v>
          </cell>
          <cell r="G2083">
            <v>2.6</v>
          </cell>
          <cell r="H2083">
            <v>17.28</v>
          </cell>
          <cell r="V2083">
            <v>106.61</v>
          </cell>
        </row>
        <row r="2084">
          <cell r="A2084" t="str">
            <v>Morris Sh-2016-7</v>
          </cell>
          <cell r="G2084">
            <v>2</v>
          </cell>
          <cell r="H2084">
            <v>17.86</v>
          </cell>
          <cell r="V2084">
            <v>84.77</v>
          </cell>
        </row>
        <row r="2085">
          <cell r="A2085" t="str">
            <v>Morris Sh-2016-8</v>
          </cell>
          <cell r="G2085">
            <v>2.2999999999999998</v>
          </cell>
          <cell r="H2085">
            <v>17.86</v>
          </cell>
          <cell r="V2085">
            <v>98.24</v>
          </cell>
        </row>
        <row r="2086">
          <cell r="A2086" t="str">
            <v>Morris Sh-2016-9</v>
          </cell>
          <cell r="G2086">
            <v>2.1</v>
          </cell>
          <cell r="H2086">
            <v>17.28</v>
          </cell>
          <cell r="V2086">
            <v>85.66</v>
          </cell>
        </row>
        <row r="2087">
          <cell r="A2087" t="str">
            <v>Morris Sh-2016-10</v>
          </cell>
          <cell r="G2087">
            <v>1</v>
          </cell>
          <cell r="H2087">
            <v>17.86</v>
          </cell>
          <cell r="V2087">
            <v>41.57</v>
          </cell>
        </row>
        <row r="2088">
          <cell r="A2088" t="str">
            <v>Morris Sh-2016-11</v>
          </cell>
          <cell r="G2088">
            <v>1.2</v>
          </cell>
          <cell r="H2088">
            <v>17.28</v>
          </cell>
          <cell r="V2088">
            <v>46</v>
          </cell>
        </row>
        <row r="2089">
          <cell r="A2089" t="str">
            <v>Morris Sh-2016-12</v>
          </cell>
          <cell r="G2089">
            <v>1.51</v>
          </cell>
          <cell r="H2089">
            <v>17.86</v>
          </cell>
          <cell r="V2089">
            <v>66.319999999999993</v>
          </cell>
        </row>
        <row r="2090">
          <cell r="A2090" t="str">
            <v>Morris Sh-2017-1</v>
          </cell>
          <cell r="G2090">
            <v>0.9</v>
          </cell>
          <cell r="H2090">
            <v>17.86</v>
          </cell>
          <cell r="V2090">
            <v>34.909999999999997</v>
          </cell>
        </row>
        <row r="2091">
          <cell r="A2091" t="str">
            <v>Morris Sh-2017-2</v>
          </cell>
          <cell r="G2091">
            <v>1.7</v>
          </cell>
          <cell r="H2091">
            <v>16.13</v>
          </cell>
          <cell r="V2091">
            <v>63.86</v>
          </cell>
        </row>
        <row r="2092">
          <cell r="A2092" t="str">
            <v>Morris Sh-2017-3</v>
          </cell>
          <cell r="G2092">
            <v>1.6</v>
          </cell>
          <cell r="H2092">
            <v>17.86</v>
          </cell>
          <cell r="V2092">
            <v>52.76</v>
          </cell>
        </row>
        <row r="2093">
          <cell r="A2093" t="str">
            <v>Morris Sh-2017-4</v>
          </cell>
          <cell r="G2093">
            <v>1.9</v>
          </cell>
          <cell r="H2093">
            <v>17.28</v>
          </cell>
          <cell r="V2093">
            <v>64.66</v>
          </cell>
        </row>
        <row r="2094">
          <cell r="A2094" t="str">
            <v>Morris Sh-2017-5</v>
          </cell>
          <cell r="G2094">
            <v>3.2</v>
          </cell>
          <cell r="H2094">
            <v>17.86</v>
          </cell>
          <cell r="V2094">
            <v>119.28</v>
          </cell>
        </row>
        <row r="2095">
          <cell r="A2095" t="str">
            <v>Morris Sh-2017-6</v>
          </cell>
          <cell r="G2095">
            <v>2.6</v>
          </cell>
          <cell r="H2095">
            <v>17.28</v>
          </cell>
          <cell r="V2095">
            <v>107.59</v>
          </cell>
        </row>
        <row r="2096">
          <cell r="A2096" t="str">
            <v>Morris Sh-2017-7</v>
          </cell>
          <cell r="G2096">
            <v>2</v>
          </cell>
          <cell r="H2096">
            <v>17.86</v>
          </cell>
          <cell r="V2096">
            <v>85.18</v>
          </cell>
        </row>
        <row r="2097">
          <cell r="A2097" t="str">
            <v>Morris Sh-2017-8</v>
          </cell>
          <cell r="G2097">
            <v>2.2999999999999998</v>
          </cell>
          <cell r="H2097">
            <v>17.86</v>
          </cell>
          <cell r="V2097">
            <v>99</v>
          </cell>
        </row>
        <row r="2098">
          <cell r="A2098" t="str">
            <v>Morris Sh-2017-9</v>
          </cell>
          <cell r="G2098">
            <v>2.1</v>
          </cell>
          <cell r="H2098">
            <v>17.28</v>
          </cell>
          <cell r="V2098">
            <v>86.78</v>
          </cell>
        </row>
        <row r="2099">
          <cell r="A2099" t="str">
            <v>Morris Sh-2017-10</v>
          </cell>
          <cell r="G2099">
            <v>1</v>
          </cell>
          <cell r="H2099">
            <v>17.86</v>
          </cell>
          <cell r="V2099">
            <v>42.35</v>
          </cell>
        </row>
        <row r="2100">
          <cell r="A2100" t="str">
            <v>Morris Sh-2017-11</v>
          </cell>
          <cell r="G2100">
            <v>1.2</v>
          </cell>
          <cell r="H2100">
            <v>17.28</v>
          </cell>
          <cell r="V2100">
            <v>43.52</v>
          </cell>
        </row>
        <row r="2101">
          <cell r="A2101" t="str">
            <v>Morris Sh-2017-12</v>
          </cell>
          <cell r="G2101">
            <v>1.51</v>
          </cell>
          <cell r="H2101">
            <v>17.86</v>
          </cell>
          <cell r="V2101">
            <v>65.2</v>
          </cell>
        </row>
        <row r="2102">
          <cell r="A2102" t="str">
            <v>Morris Sh-2018-1</v>
          </cell>
          <cell r="G2102">
            <v>0.9</v>
          </cell>
          <cell r="H2102">
            <v>17.86</v>
          </cell>
          <cell r="V2102">
            <v>35.03</v>
          </cell>
        </row>
        <row r="2103">
          <cell r="A2103" t="str">
            <v>Morris Sh-2018-2</v>
          </cell>
          <cell r="G2103">
            <v>1.7</v>
          </cell>
          <cell r="H2103">
            <v>16.13</v>
          </cell>
          <cell r="V2103">
            <v>60</v>
          </cell>
        </row>
        <row r="2104">
          <cell r="A2104" t="str">
            <v>Morris Sh-2018-3</v>
          </cell>
          <cell r="G2104">
            <v>1.6</v>
          </cell>
          <cell r="H2104">
            <v>17.86</v>
          </cell>
          <cell r="V2104">
            <v>44.82</v>
          </cell>
        </row>
        <row r="2105">
          <cell r="A2105" t="str">
            <v>Morris Sh-2018-4</v>
          </cell>
          <cell r="G2105">
            <v>1.9</v>
          </cell>
          <cell r="H2105">
            <v>17.28</v>
          </cell>
          <cell r="V2105">
            <v>57.85</v>
          </cell>
        </row>
        <row r="2106">
          <cell r="A2106" t="str">
            <v>Morris Sh-2018-5</v>
          </cell>
          <cell r="G2106">
            <v>3.2</v>
          </cell>
          <cell r="H2106">
            <v>17.86</v>
          </cell>
          <cell r="V2106">
            <v>119.13</v>
          </cell>
        </row>
        <row r="2107">
          <cell r="A2107" t="str">
            <v>Morris Sh-2018-6</v>
          </cell>
          <cell r="G2107">
            <v>2.6</v>
          </cell>
          <cell r="H2107">
            <v>17.28</v>
          </cell>
          <cell r="V2107">
            <v>105.21</v>
          </cell>
        </row>
        <row r="2108">
          <cell r="A2108" t="str">
            <v>Morris Sh-2018-7</v>
          </cell>
          <cell r="G2108">
            <v>2</v>
          </cell>
          <cell r="H2108">
            <v>17.86</v>
          </cell>
          <cell r="V2108">
            <v>86.33</v>
          </cell>
        </row>
        <row r="2109">
          <cell r="A2109" t="str">
            <v>Morris Sh-2018-8</v>
          </cell>
          <cell r="G2109">
            <v>2.2999999999999998</v>
          </cell>
          <cell r="H2109">
            <v>17.86</v>
          </cell>
          <cell r="V2109">
            <v>100.87</v>
          </cell>
        </row>
        <row r="2110">
          <cell r="A2110" t="str">
            <v>Morris Sh-2018-9</v>
          </cell>
          <cell r="G2110">
            <v>2.1</v>
          </cell>
          <cell r="H2110">
            <v>17.28</v>
          </cell>
          <cell r="V2110">
            <v>85.4</v>
          </cell>
        </row>
        <row r="2111">
          <cell r="A2111" t="str">
            <v>Morris Sh-2018-10</v>
          </cell>
          <cell r="G2111">
            <v>1</v>
          </cell>
          <cell r="H2111">
            <v>17.86</v>
          </cell>
          <cell r="V2111">
            <v>41.08</v>
          </cell>
        </row>
        <row r="2112">
          <cell r="A2112" t="str">
            <v>Morris Sh-2018-11</v>
          </cell>
          <cell r="G2112">
            <v>1.2</v>
          </cell>
          <cell r="H2112">
            <v>17.28</v>
          </cell>
          <cell r="V2112">
            <v>42.15</v>
          </cell>
        </row>
        <row r="2113">
          <cell r="A2113" t="str">
            <v>Morris Sh-2018-12</v>
          </cell>
          <cell r="G2113">
            <v>1.51</v>
          </cell>
          <cell r="H2113">
            <v>17.86</v>
          </cell>
          <cell r="V2113">
            <v>64.37</v>
          </cell>
        </row>
        <row r="2114">
          <cell r="A2114" t="str">
            <v>Morris Sh-2019-1</v>
          </cell>
          <cell r="G2114">
            <v>0.9</v>
          </cell>
          <cell r="H2114">
            <v>17.86</v>
          </cell>
          <cell r="V2114">
            <v>36.07</v>
          </cell>
        </row>
        <row r="2115">
          <cell r="A2115" t="str">
            <v>Morris Sh-2019-2</v>
          </cell>
          <cell r="G2115">
            <v>1.7</v>
          </cell>
          <cell r="H2115">
            <v>16.13</v>
          </cell>
          <cell r="V2115">
            <v>59.74</v>
          </cell>
        </row>
        <row r="2116">
          <cell r="A2116" t="str">
            <v>Morris Sh-2019-3</v>
          </cell>
          <cell r="G2116">
            <v>1.6</v>
          </cell>
          <cell r="H2116">
            <v>17.86</v>
          </cell>
          <cell r="V2116">
            <v>44.94</v>
          </cell>
        </row>
        <row r="2117">
          <cell r="A2117" t="str">
            <v>Morris Sh-2019-4</v>
          </cell>
          <cell r="G2117">
            <v>1.9</v>
          </cell>
          <cell r="H2117">
            <v>17.28</v>
          </cell>
          <cell r="V2117">
            <v>60.19</v>
          </cell>
        </row>
        <row r="2118">
          <cell r="A2118" t="str">
            <v>Morris Sh-2019-5</v>
          </cell>
          <cell r="G2118">
            <v>3.2</v>
          </cell>
          <cell r="H2118">
            <v>17.86</v>
          </cell>
          <cell r="V2118">
            <v>118.65</v>
          </cell>
        </row>
        <row r="2119">
          <cell r="A2119" t="str">
            <v>Morris Sh-2019-6</v>
          </cell>
          <cell r="G2119">
            <v>2.6</v>
          </cell>
          <cell r="H2119">
            <v>17.28</v>
          </cell>
          <cell r="V2119">
            <v>108.45</v>
          </cell>
        </row>
        <row r="2120">
          <cell r="A2120" t="str">
            <v>Morris Sh-2019-7</v>
          </cell>
          <cell r="G2120">
            <v>2</v>
          </cell>
          <cell r="H2120">
            <v>17.86</v>
          </cell>
          <cell r="V2120">
            <v>85.89</v>
          </cell>
        </row>
        <row r="2121">
          <cell r="A2121" t="str">
            <v>Morris Sh-2019-8</v>
          </cell>
          <cell r="G2121">
            <v>2.2999999999999998</v>
          </cell>
          <cell r="H2121">
            <v>17.86</v>
          </cell>
          <cell r="V2121">
            <v>101.24</v>
          </cell>
        </row>
        <row r="2122">
          <cell r="A2122" t="str">
            <v>Morris Sh-2019-9</v>
          </cell>
          <cell r="G2122">
            <v>2.1</v>
          </cell>
          <cell r="H2122">
            <v>17.28</v>
          </cell>
          <cell r="V2122">
            <v>85.32</v>
          </cell>
        </row>
        <row r="2123">
          <cell r="A2123" t="str">
            <v>Morris Sh-2019-10</v>
          </cell>
          <cell r="G2123">
            <v>1</v>
          </cell>
          <cell r="H2123">
            <v>17.86</v>
          </cell>
          <cell r="V2123">
            <v>42.54</v>
          </cell>
        </row>
        <row r="2124">
          <cell r="A2124" t="str">
            <v>Morris Sh-2019-11</v>
          </cell>
          <cell r="G2124">
            <v>1.2</v>
          </cell>
          <cell r="H2124">
            <v>17.28</v>
          </cell>
          <cell r="V2124">
            <v>45.65</v>
          </cell>
        </row>
        <row r="2125">
          <cell r="A2125" t="str">
            <v>Morris Sh-2019-12</v>
          </cell>
          <cell r="G2125">
            <v>1.51</v>
          </cell>
          <cell r="H2125">
            <v>17.86</v>
          </cell>
          <cell r="V2125">
            <v>65.39</v>
          </cell>
        </row>
        <row r="2126">
          <cell r="A2126" t="str">
            <v>Morris Sh-2020-1</v>
          </cell>
          <cell r="G2126">
            <v>0.9</v>
          </cell>
          <cell r="H2126">
            <v>17.86</v>
          </cell>
          <cell r="V2126">
            <v>36.64</v>
          </cell>
        </row>
        <row r="2127">
          <cell r="A2127" t="str">
            <v>Morris Sh-2020-2</v>
          </cell>
          <cell r="G2127">
            <v>1.7</v>
          </cell>
          <cell r="H2127">
            <v>16.13</v>
          </cell>
          <cell r="V2127">
            <v>58.97</v>
          </cell>
        </row>
        <row r="2128">
          <cell r="A2128" t="str">
            <v>Morris Sh-2020-3</v>
          </cell>
          <cell r="G2128">
            <v>1.6</v>
          </cell>
          <cell r="H2128">
            <v>17.86</v>
          </cell>
          <cell r="V2128">
            <v>47.44</v>
          </cell>
        </row>
        <row r="2129">
          <cell r="A2129" t="str">
            <v>Morris Sh-2020-4</v>
          </cell>
          <cell r="G2129">
            <v>1.9</v>
          </cell>
          <cell r="H2129">
            <v>17.28</v>
          </cell>
          <cell r="V2129">
            <v>55.21</v>
          </cell>
        </row>
        <row r="2130">
          <cell r="A2130" t="str">
            <v>Morris Sh-2020-5</v>
          </cell>
          <cell r="G2130">
            <v>3.2</v>
          </cell>
          <cell r="H2130">
            <v>17.86</v>
          </cell>
          <cell r="V2130">
            <v>118.84</v>
          </cell>
        </row>
        <row r="2131">
          <cell r="A2131" t="str">
            <v>Morris Sh-2020-6</v>
          </cell>
          <cell r="G2131">
            <v>2.6</v>
          </cell>
          <cell r="H2131">
            <v>17.28</v>
          </cell>
          <cell r="V2131">
            <v>107.38</v>
          </cell>
        </row>
        <row r="2132">
          <cell r="A2132" t="str">
            <v>Morris Sh-2020-7</v>
          </cell>
          <cell r="G2132">
            <v>2</v>
          </cell>
          <cell r="H2132">
            <v>17.86</v>
          </cell>
          <cell r="V2132">
            <v>85.24</v>
          </cell>
        </row>
        <row r="2133">
          <cell r="A2133" t="str">
            <v>Morris Sh-2020-8</v>
          </cell>
          <cell r="G2133">
            <v>2.2999999999999998</v>
          </cell>
          <cell r="H2133">
            <v>17.86</v>
          </cell>
          <cell r="V2133">
            <v>99.34</v>
          </cell>
        </row>
        <row r="2134">
          <cell r="A2134" t="str">
            <v>Morris Sh-2020-9</v>
          </cell>
          <cell r="G2134">
            <v>2.1</v>
          </cell>
          <cell r="H2134">
            <v>17.28</v>
          </cell>
          <cell r="V2134">
            <v>84.9</v>
          </cell>
        </row>
        <row r="2135">
          <cell r="A2135" t="str">
            <v>Morris Sh-2020-10</v>
          </cell>
          <cell r="G2135">
            <v>1</v>
          </cell>
          <cell r="H2135">
            <v>17.86</v>
          </cell>
          <cell r="V2135">
            <v>41.63</v>
          </cell>
        </row>
        <row r="2136">
          <cell r="A2136" t="str">
            <v>Morris Sh-2020-11</v>
          </cell>
          <cell r="G2136">
            <v>1.2</v>
          </cell>
          <cell r="H2136">
            <v>17.28</v>
          </cell>
          <cell r="V2136">
            <v>46.69</v>
          </cell>
        </row>
        <row r="2137">
          <cell r="A2137" t="str">
            <v>Morris Sh-2020-12</v>
          </cell>
          <cell r="G2137">
            <v>1.51</v>
          </cell>
          <cell r="H2137">
            <v>17.86</v>
          </cell>
          <cell r="V2137">
            <v>65.75</v>
          </cell>
        </row>
        <row r="2138">
          <cell r="A2138" t="str">
            <v>Morris Sh-2021-1</v>
          </cell>
          <cell r="G2138">
            <v>0.9</v>
          </cell>
          <cell r="H2138">
            <v>17.86</v>
          </cell>
          <cell r="V2138">
            <v>37.06</v>
          </cell>
        </row>
        <row r="2139">
          <cell r="A2139" t="str">
            <v>Morris Sh-2021-2</v>
          </cell>
          <cell r="G2139">
            <v>1.7</v>
          </cell>
          <cell r="H2139">
            <v>16.13</v>
          </cell>
          <cell r="V2139">
            <v>56.2</v>
          </cell>
        </row>
        <row r="2140">
          <cell r="A2140" t="str">
            <v>Morris Sh-2021-3</v>
          </cell>
          <cell r="G2140">
            <v>1.6</v>
          </cell>
          <cell r="H2140">
            <v>17.86</v>
          </cell>
          <cell r="V2140">
            <v>44.72</v>
          </cell>
        </row>
        <row r="2141">
          <cell r="A2141" t="str">
            <v>Morris Sh-2021-4</v>
          </cell>
          <cell r="G2141">
            <v>1.9</v>
          </cell>
          <cell r="H2141">
            <v>17.28</v>
          </cell>
          <cell r="V2141">
            <v>60.57</v>
          </cell>
        </row>
        <row r="2142">
          <cell r="A2142" t="str">
            <v>Morris Sh-2021-5</v>
          </cell>
          <cell r="G2142">
            <v>3.2</v>
          </cell>
          <cell r="H2142">
            <v>17.86</v>
          </cell>
          <cell r="V2142">
            <v>118.78</v>
          </cell>
        </row>
        <row r="2143">
          <cell r="A2143" t="str">
            <v>Morris Sh-2021-6</v>
          </cell>
          <cell r="G2143">
            <v>2.6</v>
          </cell>
          <cell r="H2143">
            <v>17.28</v>
          </cell>
          <cell r="V2143">
            <v>106.7</v>
          </cell>
        </row>
        <row r="2144">
          <cell r="A2144" t="str">
            <v>Morris Sh-2021-7</v>
          </cell>
          <cell r="G2144">
            <v>2</v>
          </cell>
          <cell r="H2144">
            <v>17.86</v>
          </cell>
          <cell r="V2144">
            <v>85.85</v>
          </cell>
        </row>
        <row r="2145">
          <cell r="A2145" t="str">
            <v>Morris Sh-2021-8</v>
          </cell>
          <cell r="G2145">
            <v>2.2999999999999998</v>
          </cell>
          <cell r="H2145">
            <v>17.86</v>
          </cell>
          <cell r="V2145">
            <v>98.14</v>
          </cell>
        </row>
        <row r="2146">
          <cell r="A2146" t="str">
            <v>Morris Sh-2021-9</v>
          </cell>
          <cell r="G2146">
            <v>2.1</v>
          </cell>
          <cell r="H2146">
            <v>17.28</v>
          </cell>
          <cell r="V2146">
            <v>86</v>
          </cell>
        </row>
        <row r="2147">
          <cell r="A2147" t="str">
            <v>Morris Sh-2021-10</v>
          </cell>
          <cell r="G2147">
            <v>1</v>
          </cell>
          <cell r="H2147">
            <v>17.86</v>
          </cell>
          <cell r="V2147">
            <v>41.45</v>
          </cell>
        </row>
        <row r="2148">
          <cell r="A2148" t="str">
            <v>Morris Sh-2021-11</v>
          </cell>
          <cell r="G2148">
            <v>1.2</v>
          </cell>
          <cell r="H2148">
            <v>17.28</v>
          </cell>
          <cell r="V2148">
            <v>42.82</v>
          </cell>
        </row>
        <row r="2149">
          <cell r="A2149" t="str">
            <v>Morris Sh-2021-12</v>
          </cell>
          <cell r="G2149">
            <v>1.51</v>
          </cell>
          <cell r="H2149">
            <v>17.86</v>
          </cell>
          <cell r="V2149">
            <v>63.98</v>
          </cell>
        </row>
        <row r="2150">
          <cell r="A2150" t="str">
            <v>Morris Sh-2022-1</v>
          </cell>
          <cell r="G2150">
            <v>0.9</v>
          </cell>
          <cell r="H2150">
            <v>17.86</v>
          </cell>
          <cell r="V2150">
            <v>32.61</v>
          </cell>
        </row>
        <row r="2151">
          <cell r="A2151" t="str">
            <v>Morris Sh-2022-2</v>
          </cell>
          <cell r="G2151">
            <v>1.7</v>
          </cell>
          <cell r="H2151">
            <v>16.13</v>
          </cell>
          <cell r="V2151">
            <v>49.5</v>
          </cell>
        </row>
        <row r="2152">
          <cell r="A2152" t="str">
            <v>Morris Sh-2022-3</v>
          </cell>
          <cell r="G2152">
            <v>1.6</v>
          </cell>
          <cell r="H2152">
            <v>17.86</v>
          </cell>
          <cell r="V2152">
            <v>48.04</v>
          </cell>
        </row>
        <row r="2153">
          <cell r="A2153" t="str">
            <v>Morris Sh-2022-4</v>
          </cell>
          <cell r="G2153">
            <v>1.9</v>
          </cell>
          <cell r="H2153">
            <v>17.28</v>
          </cell>
          <cell r="V2153">
            <v>60.43</v>
          </cell>
        </row>
        <row r="2154">
          <cell r="A2154" t="str">
            <v>Morris Sh-2022-5</v>
          </cell>
          <cell r="G2154">
            <v>3.2</v>
          </cell>
          <cell r="H2154">
            <v>17.86</v>
          </cell>
          <cell r="V2154">
            <v>114.34</v>
          </cell>
        </row>
        <row r="2155">
          <cell r="A2155" t="str">
            <v>Morris Sh-2022-6</v>
          </cell>
          <cell r="G2155">
            <v>2.6</v>
          </cell>
          <cell r="H2155">
            <v>17.28</v>
          </cell>
          <cell r="V2155">
            <v>103.82</v>
          </cell>
        </row>
        <row r="2156">
          <cell r="A2156" t="str">
            <v>Morris Sh-2022-7</v>
          </cell>
          <cell r="G2156">
            <v>2</v>
          </cell>
          <cell r="H2156">
            <v>17.86</v>
          </cell>
          <cell r="V2156">
            <v>83.88</v>
          </cell>
        </row>
        <row r="2157">
          <cell r="A2157" t="str">
            <v>Morris Sh-2022-8</v>
          </cell>
          <cell r="G2157">
            <v>2.2999999999999998</v>
          </cell>
          <cell r="H2157">
            <v>17.86</v>
          </cell>
          <cell r="V2157">
            <v>98.44</v>
          </cell>
        </row>
        <row r="2158">
          <cell r="A2158" t="str">
            <v>Morris Sh-2022-9</v>
          </cell>
          <cell r="G2158">
            <v>2.1</v>
          </cell>
          <cell r="H2158">
            <v>17.28</v>
          </cell>
          <cell r="V2158">
            <v>85.74</v>
          </cell>
        </row>
        <row r="2159">
          <cell r="A2159" t="str">
            <v>Morris Sh-2022-10</v>
          </cell>
          <cell r="G2159">
            <v>1</v>
          </cell>
          <cell r="H2159">
            <v>17.86</v>
          </cell>
          <cell r="V2159">
            <v>42.37</v>
          </cell>
        </row>
        <row r="2160">
          <cell r="A2160" t="str">
            <v>Morris Sh-2022-11</v>
          </cell>
          <cell r="G2160">
            <v>1.2</v>
          </cell>
          <cell r="H2160">
            <v>17.28</v>
          </cell>
          <cell r="V2160">
            <v>41.26</v>
          </cell>
        </row>
        <row r="2161">
          <cell r="A2161" t="str">
            <v>Morris Sh-2022-12</v>
          </cell>
          <cell r="G2161">
            <v>1.51</v>
          </cell>
          <cell r="H2161">
            <v>17.86</v>
          </cell>
          <cell r="V2161">
            <v>57.83</v>
          </cell>
        </row>
        <row r="2162">
          <cell r="A2162" t="str">
            <v>--</v>
          </cell>
          <cell r="V2162">
            <v>0</v>
          </cell>
        </row>
        <row r="2163">
          <cell r="A2163" t="str">
            <v>--</v>
          </cell>
          <cell r="V2163">
            <v>0</v>
          </cell>
        </row>
        <row r="2164">
          <cell r="A2164" t="str">
            <v>--</v>
          </cell>
          <cell r="V2164">
            <v>0</v>
          </cell>
        </row>
        <row r="2165">
          <cell r="A2165" t="str">
            <v>North Texas 1-2003-4</v>
          </cell>
          <cell r="G2165">
            <v>0</v>
          </cell>
          <cell r="H2165">
            <v>12.96</v>
          </cell>
          <cell r="V2165">
            <v>0</v>
          </cell>
        </row>
        <row r="2166">
          <cell r="A2166" t="str">
            <v>North Texas 1-2003-5</v>
          </cell>
          <cell r="G2166">
            <v>0</v>
          </cell>
          <cell r="H2166">
            <v>13.39</v>
          </cell>
          <cell r="V2166">
            <v>0</v>
          </cell>
        </row>
        <row r="2167">
          <cell r="A2167" t="str">
            <v>North Texas 1-2003-6</v>
          </cell>
          <cell r="G2167">
            <v>0</v>
          </cell>
          <cell r="H2167">
            <v>12.96</v>
          </cell>
          <cell r="V2167">
            <v>0</v>
          </cell>
        </row>
        <row r="2168">
          <cell r="A2168" t="str">
            <v>North Texas 1-2003-7</v>
          </cell>
          <cell r="G2168">
            <v>0</v>
          </cell>
          <cell r="H2168">
            <v>13.39</v>
          </cell>
          <cell r="V2168">
            <v>0</v>
          </cell>
        </row>
        <row r="2169">
          <cell r="A2169" t="str">
            <v>North Texas 1-2003-8</v>
          </cell>
          <cell r="G2169">
            <v>0</v>
          </cell>
          <cell r="H2169">
            <v>13.39</v>
          </cell>
          <cell r="V2169">
            <v>0</v>
          </cell>
        </row>
        <row r="2170">
          <cell r="A2170" t="str">
            <v>North Texas 1-2003-9</v>
          </cell>
          <cell r="G2170">
            <v>0</v>
          </cell>
          <cell r="H2170">
            <v>12.96</v>
          </cell>
          <cell r="V2170">
            <v>0</v>
          </cell>
        </row>
        <row r="2171">
          <cell r="A2171" t="str">
            <v>North Texas 1-2003-10</v>
          </cell>
          <cell r="G2171">
            <v>0</v>
          </cell>
          <cell r="H2171">
            <v>13.39</v>
          </cell>
          <cell r="V2171">
            <v>0</v>
          </cell>
        </row>
        <row r="2172">
          <cell r="A2172" t="str">
            <v>North Texas 1-2003-11</v>
          </cell>
          <cell r="G2172">
            <v>0</v>
          </cell>
          <cell r="H2172">
            <v>12.96</v>
          </cell>
          <cell r="V2172">
            <v>0</v>
          </cell>
        </row>
        <row r="2173">
          <cell r="A2173" t="str">
            <v>North Texas 1-2003-12</v>
          </cell>
          <cell r="G2173">
            <v>0</v>
          </cell>
          <cell r="H2173">
            <v>13.39</v>
          </cell>
          <cell r="V2173">
            <v>0</v>
          </cell>
        </row>
        <row r="2174">
          <cell r="A2174" t="str">
            <v>North Texas 1-2004-1</v>
          </cell>
          <cell r="G2174">
            <v>0</v>
          </cell>
          <cell r="H2174">
            <v>13.39</v>
          </cell>
          <cell r="V2174">
            <v>0</v>
          </cell>
        </row>
        <row r="2175">
          <cell r="A2175" t="str">
            <v>North Texas 1-2004-2</v>
          </cell>
          <cell r="G2175">
            <v>0</v>
          </cell>
          <cell r="H2175">
            <v>12.1</v>
          </cell>
          <cell r="V2175">
            <v>0</v>
          </cell>
        </row>
        <row r="2176">
          <cell r="A2176" t="str">
            <v>North Texas 1-2004-3</v>
          </cell>
          <cell r="G2176">
            <v>0</v>
          </cell>
          <cell r="H2176">
            <v>13.39</v>
          </cell>
          <cell r="V2176">
            <v>0</v>
          </cell>
        </row>
        <row r="2177">
          <cell r="A2177" t="str">
            <v>North Texas 1-2004-4</v>
          </cell>
          <cell r="G2177">
            <v>0</v>
          </cell>
          <cell r="H2177">
            <v>12.96</v>
          </cell>
          <cell r="V2177">
            <v>0</v>
          </cell>
        </row>
        <row r="2178">
          <cell r="A2178" t="str">
            <v>North Texas 1-2004-5</v>
          </cell>
          <cell r="G2178">
            <v>0</v>
          </cell>
          <cell r="H2178">
            <v>13.39</v>
          </cell>
          <cell r="V2178">
            <v>0</v>
          </cell>
        </row>
        <row r="2179">
          <cell r="A2179" t="str">
            <v>North Texas 1-2004-6</v>
          </cell>
          <cell r="G2179">
            <v>0</v>
          </cell>
          <cell r="H2179">
            <v>12.96</v>
          </cell>
          <cell r="V2179">
            <v>0</v>
          </cell>
        </row>
        <row r="2180">
          <cell r="A2180" t="str">
            <v>North Texas 1-2004-7</v>
          </cell>
          <cell r="G2180">
            <v>0</v>
          </cell>
          <cell r="H2180">
            <v>13.39</v>
          </cell>
          <cell r="V2180">
            <v>0</v>
          </cell>
        </row>
        <row r="2181">
          <cell r="A2181" t="str">
            <v>North Texas 1-2004-8</v>
          </cell>
          <cell r="G2181">
            <v>0</v>
          </cell>
          <cell r="H2181">
            <v>13.39</v>
          </cell>
          <cell r="V2181">
            <v>0</v>
          </cell>
        </row>
        <row r="2182">
          <cell r="A2182" t="str">
            <v>North Texas 1-2004-9</v>
          </cell>
          <cell r="G2182">
            <v>0</v>
          </cell>
          <cell r="H2182">
            <v>12.96</v>
          </cell>
          <cell r="V2182">
            <v>0</v>
          </cell>
        </row>
        <row r="2183">
          <cell r="A2183" t="str">
            <v>North Texas 1-2004-10</v>
          </cell>
          <cell r="G2183">
            <v>0</v>
          </cell>
          <cell r="H2183">
            <v>13.39</v>
          </cell>
          <cell r="V2183">
            <v>0</v>
          </cell>
        </row>
        <row r="2184">
          <cell r="A2184" t="str">
            <v>North Texas 1-2004-11</v>
          </cell>
          <cell r="G2184">
            <v>0</v>
          </cell>
          <cell r="H2184">
            <v>12.96</v>
          </cell>
          <cell r="V2184">
            <v>0</v>
          </cell>
        </row>
        <row r="2185">
          <cell r="A2185" t="str">
            <v>North Texas 1-2004-12</v>
          </cell>
          <cell r="G2185">
            <v>0</v>
          </cell>
          <cell r="H2185">
            <v>13.39</v>
          </cell>
          <cell r="V2185">
            <v>0</v>
          </cell>
        </row>
        <row r="2186">
          <cell r="A2186" t="str">
            <v>North Texas 1-2005-1</v>
          </cell>
          <cell r="G2186">
            <v>0</v>
          </cell>
          <cell r="H2186">
            <v>13.39</v>
          </cell>
          <cell r="V2186">
            <v>0</v>
          </cell>
        </row>
        <row r="2187">
          <cell r="A2187" t="str">
            <v>North Texas 1-2005-2</v>
          </cell>
          <cell r="G2187">
            <v>0</v>
          </cell>
          <cell r="H2187">
            <v>12.1</v>
          </cell>
          <cell r="V2187">
            <v>0</v>
          </cell>
        </row>
        <row r="2188">
          <cell r="A2188" t="str">
            <v>North Texas 1-2005-3</v>
          </cell>
          <cell r="G2188">
            <v>0</v>
          </cell>
          <cell r="H2188">
            <v>13.39</v>
          </cell>
          <cell r="V2188">
            <v>0</v>
          </cell>
        </row>
        <row r="2189">
          <cell r="A2189" t="str">
            <v>North Texas 1-2005-4</v>
          </cell>
          <cell r="G2189">
            <v>0</v>
          </cell>
          <cell r="H2189">
            <v>12.96</v>
          </cell>
          <cell r="V2189">
            <v>0</v>
          </cell>
        </row>
        <row r="2190">
          <cell r="A2190" t="str">
            <v>North Texas 1-2005-5</v>
          </cell>
          <cell r="G2190">
            <v>0</v>
          </cell>
          <cell r="H2190">
            <v>13.39</v>
          </cell>
          <cell r="V2190">
            <v>0</v>
          </cell>
        </row>
        <row r="2191">
          <cell r="A2191" t="str">
            <v>North Texas 1-2005-6</v>
          </cell>
          <cell r="G2191">
            <v>0</v>
          </cell>
          <cell r="H2191">
            <v>12.96</v>
          </cell>
          <cell r="V2191">
            <v>0</v>
          </cell>
        </row>
        <row r="2192">
          <cell r="A2192" t="str">
            <v>North Texas 1-2005-7</v>
          </cell>
          <cell r="G2192">
            <v>0</v>
          </cell>
          <cell r="H2192">
            <v>13.39</v>
          </cell>
          <cell r="V2192">
            <v>0</v>
          </cell>
        </row>
        <row r="2193">
          <cell r="A2193" t="str">
            <v>North Texas 1-2005-8</v>
          </cell>
          <cell r="G2193">
            <v>0</v>
          </cell>
          <cell r="H2193">
            <v>13.39</v>
          </cell>
          <cell r="V2193">
            <v>0</v>
          </cell>
        </row>
        <row r="2194">
          <cell r="A2194" t="str">
            <v>North Texas 1-2005-9</v>
          </cell>
          <cell r="G2194">
            <v>0</v>
          </cell>
          <cell r="H2194">
            <v>12.96</v>
          </cell>
          <cell r="V2194">
            <v>0</v>
          </cell>
        </row>
        <row r="2195">
          <cell r="A2195" t="str">
            <v>North Texas 1-2005-10</v>
          </cell>
          <cell r="G2195">
            <v>0</v>
          </cell>
          <cell r="H2195">
            <v>13.39</v>
          </cell>
          <cell r="V2195">
            <v>0</v>
          </cell>
        </row>
        <row r="2196">
          <cell r="A2196" t="str">
            <v>North Texas 1-2005-11</v>
          </cell>
          <cell r="G2196">
            <v>0</v>
          </cell>
          <cell r="H2196">
            <v>12.96</v>
          </cell>
          <cell r="V2196">
            <v>0</v>
          </cell>
        </row>
        <row r="2197">
          <cell r="A2197" t="str">
            <v>North Texas 1-2005-12</v>
          </cell>
          <cell r="G2197">
            <v>0</v>
          </cell>
          <cell r="H2197">
            <v>13.39</v>
          </cell>
          <cell r="V2197">
            <v>0</v>
          </cell>
        </row>
        <row r="2198">
          <cell r="A2198" t="str">
            <v>North Texas 1-2006-1</v>
          </cell>
          <cell r="G2198">
            <v>0</v>
          </cell>
          <cell r="H2198">
            <v>13.39</v>
          </cell>
          <cell r="V2198">
            <v>0</v>
          </cell>
        </row>
        <row r="2199">
          <cell r="A2199" t="str">
            <v>North Texas 1-2006-2</v>
          </cell>
          <cell r="G2199">
            <v>0</v>
          </cell>
          <cell r="H2199">
            <v>12.1</v>
          </cell>
          <cell r="V2199">
            <v>0</v>
          </cell>
        </row>
        <row r="2200">
          <cell r="A2200" t="str">
            <v>North Texas 1-2006-3</v>
          </cell>
          <cell r="G2200">
            <v>0</v>
          </cell>
          <cell r="H2200">
            <v>13.39</v>
          </cell>
          <cell r="V2200">
            <v>0</v>
          </cell>
        </row>
        <row r="2201">
          <cell r="A2201" t="str">
            <v>North Texas 1-2006-4</v>
          </cell>
          <cell r="G2201">
            <v>0</v>
          </cell>
          <cell r="H2201">
            <v>12.96</v>
          </cell>
          <cell r="V2201">
            <v>0</v>
          </cell>
        </row>
        <row r="2202">
          <cell r="A2202" t="str">
            <v>North Texas 1-2006-5</v>
          </cell>
          <cell r="G2202">
            <v>0</v>
          </cell>
          <cell r="H2202">
            <v>13.39</v>
          </cell>
          <cell r="V2202">
            <v>0</v>
          </cell>
        </row>
        <row r="2203">
          <cell r="A2203" t="str">
            <v>North Texas 1-2006-6</v>
          </cell>
          <cell r="G2203">
            <v>0</v>
          </cell>
          <cell r="H2203">
            <v>12.96</v>
          </cell>
          <cell r="V2203">
            <v>0</v>
          </cell>
        </row>
        <row r="2204">
          <cell r="A2204" t="str">
            <v>North Texas 1-2006-7</v>
          </cell>
          <cell r="G2204">
            <v>0</v>
          </cell>
          <cell r="H2204">
            <v>13.39</v>
          </cell>
          <cell r="V2204">
            <v>0</v>
          </cell>
        </row>
        <row r="2205">
          <cell r="A2205" t="str">
            <v>North Texas 1-2006-8</v>
          </cell>
          <cell r="G2205">
            <v>0</v>
          </cell>
          <cell r="H2205">
            <v>13.39</v>
          </cell>
          <cell r="V2205">
            <v>0</v>
          </cell>
        </row>
        <row r="2206">
          <cell r="A2206" t="str">
            <v>North Texas 1-2006-9</v>
          </cell>
          <cell r="G2206">
            <v>0</v>
          </cell>
          <cell r="H2206">
            <v>12.96</v>
          </cell>
          <cell r="V2206">
            <v>0</v>
          </cell>
        </row>
        <row r="2207">
          <cell r="A2207" t="str">
            <v>North Texas 1-2006-10</v>
          </cell>
          <cell r="G2207">
            <v>0</v>
          </cell>
          <cell r="H2207">
            <v>13.39</v>
          </cell>
          <cell r="V2207">
            <v>0</v>
          </cell>
        </row>
        <row r="2208">
          <cell r="A2208" t="str">
            <v>North Texas 1-2006-11</v>
          </cell>
          <cell r="G2208">
            <v>0</v>
          </cell>
          <cell r="H2208">
            <v>12.96</v>
          </cell>
          <cell r="V2208">
            <v>0</v>
          </cell>
        </row>
        <row r="2209">
          <cell r="A2209" t="str">
            <v>North Texas 1-2006-12</v>
          </cell>
          <cell r="G2209">
            <v>0</v>
          </cell>
          <cell r="H2209">
            <v>13.39</v>
          </cell>
          <cell r="V2209">
            <v>0</v>
          </cell>
        </row>
        <row r="2210">
          <cell r="A2210" t="str">
            <v>North Texas 1-2007-1</v>
          </cell>
          <cell r="G2210">
            <v>0</v>
          </cell>
          <cell r="H2210">
            <v>13.39</v>
          </cell>
          <cell r="V2210">
            <v>0</v>
          </cell>
        </row>
        <row r="2211">
          <cell r="A2211" t="str">
            <v>North Texas 1-2007-2</v>
          </cell>
          <cell r="G2211">
            <v>0</v>
          </cell>
          <cell r="H2211">
            <v>12.1</v>
          </cell>
          <cell r="V2211">
            <v>0</v>
          </cell>
        </row>
        <row r="2212">
          <cell r="A2212" t="str">
            <v>North Texas 1-2007-3</v>
          </cell>
          <cell r="G2212">
            <v>0</v>
          </cell>
          <cell r="H2212">
            <v>13.39</v>
          </cell>
          <cell r="V2212">
            <v>0</v>
          </cell>
        </row>
        <row r="2213">
          <cell r="A2213" t="str">
            <v>North Texas 1-2007-4</v>
          </cell>
          <cell r="G2213">
            <v>0</v>
          </cell>
          <cell r="H2213">
            <v>12.96</v>
          </cell>
          <cell r="V2213">
            <v>0</v>
          </cell>
        </row>
        <row r="2214">
          <cell r="A2214" t="str">
            <v>North Texas 1-2007-5</v>
          </cell>
          <cell r="G2214">
            <v>0</v>
          </cell>
          <cell r="H2214">
            <v>13.39</v>
          </cell>
          <cell r="V2214">
            <v>0</v>
          </cell>
        </row>
        <row r="2215">
          <cell r="A2215" t="str">
            <v>North Texas 1-2007-6</v>
          </cell>
          <cell r="G2215">
            <v>0</v>
          </cell>
          <cell r="H2215">
            <v>12.96</v>
          </cell>
          <cell r="V2215">
            <v>0</v>
          </cell>
        </row>
        <row r="2216">
          <cell r="A2216" t="str">
            <v>North Texas 1-2007-7</v>
          </cell>
          <cell r="G2216">
            <v>0</v>
          </cell>
          <cell r="H2216">
            <v>13.39</v>
          </cell>
          <cell r="V2216">
            <v>0</v>
          </cell>
        </row>
        <row r="2217">
          <cell r="A2217" t="str">
            <v>North Texas 1-2007-8</v>
          </cell>
          <cell r="G2217">
            <v>0</v>
          </cell>
          <cell r="H2217">
            <v>13.39</v>
          </cell>
          <cell r="V2217">
            <v>0</v>
          </cell>
        </row>
        <row r="2218">
          <cell r="A2218" t="str">
            <v>North Texas 1-2007-9</v>
          </cell>
          <cell r="G2218">
            <v>0</v>
          </cell>
          <cell r="H2218">
            <v>12.96</v>
          </cell>
          <cell r="V2218">
            <v>0</v>
          </cell>
        </row>
        <row r="2219">
          <cell r="A2219" t="str">
            <v>North Texas 1-2007-10</v>
          </cell>
          <cell r="G2219">
            <v>0</v>
          </cell>
          <cell r="H2219">
            <v>13.39</v>
          </cell>
          <cell r="V2219">
            <v>0</v>
          </cell>
        </row>
        <row r="2220">
          <cell r="A2220" t="str">
            <v>North Texas 1-2007-11</v>
          </cell>
          <cell r="G2220">
            <v>0</v>
          </cell>
          <cell r="H2220">
            <v>12.96</v>
          </cell>
          <cell r="V2220">
            <v>0</v>
          </cell>
        </row>
        <row r="2221">
          <cell r="A2221" t="str">
            <v>North Texas 1-2007-12</v>
          </cell>
          <cell r="G2221">
            <v>0</v>
          </cell>
          <cell r="H2221">
            <v>13.39</v>
          </cell>
          <cell r="V2221">
            <v>0</v>
          </cell>
        </row>
        <row r="2222">
          <cell r="A2222" t="str">
            <v>North Texas 1-2008-1</v>
          </cell>
          <cell r="G2222">
            <v>0</v>
          </cell>
          <cell r="H2222">
            <v>13.39</v>
          </cell>
          <cell r="V2222">
            <v>0</v>
          </cell>
        </row>
        <row r="2223">
          <cell r="A2223" t="str">
            <v>North Texas 1-2008-2</v>
          </cell>
          <cell r="G2223">
            <v>0</v>
          </cell>
          <cell r="H2223">
            <v>12.1</v>
          </cell>
          <cell r="V2223">
            <v>0</v>
          </cell>
        </row>
        <row r="2224">
          <cell r="A2224" t="str">
            <v>North Texas 1-2008-3</v>
          </cell>
          <cell r="G2224">
            <v>0</v>
          </cell>
          <cell r="H2224">
            <v>13.39</v>
          </cell>
          <cell r="V2224">
            <v>0</v>
          </cell>
        </row>
        <row r="2225">
          <cell r="A2225" t="str">
            <v>North Texas 1-2008-4</v>
          </cell>
          <cell r="G2225">
            <v>0</v>
          </cell>
          <cell r="H2225">
            <v>12.96</v>
          </cell>
          <cell r="V2225">
            <v>0</v>
          </cell>
        </row>
        <row r="2226">
          <cell r="A2226" t="str">
            <v>North Texas 1-2008-5</v>
          </cell>
          <cell r="G2226">
            <v>0</v>
          </cell>
          <cell r="H2226">
            <v>13.39</v>
          </cell>
          <cell r="V2226">
            <v>0</v>
          </cell>
        </row>
        <row r="2227">
          <cell r="A2227" t="str">
            <v>North Texas 1-2008-6</v>
          </cell>
          <cell r="G2227">
            <v>0</v>
          </cell>
          <cell r="H2227">
            <v>12.96</v>
          </cell>
          <cell r="V2227">
            <v>0</v>
          </cell>
        </row>
        <row r="2228">
          <cell r="A2228" t="str">
            <v>North Texas 1-2008-7</v>
          </cell>
          <cell r="G2228">
            <v>0</v>
          </cell>
          <cell r="H2228">
            <v>13.39</v>
          </cell>
          <cell r="V2228">
            <v>0</v>
          </cell>
        </row>
        <row r="2229">
          <cell r="A2229" t="str">
            <v>North Texas 1-2008-8</v>
          </cell>
          <cell r="G2229">
            <v>0</v>
          </cell>
          <cell r="H2229">
            <v>13.39</v>
          </cell>
          <cell r="V2229">
            <v>0</v>
          </cell>
        </row>
        <row r="2230">
          <cell r="A2230" t="str">
            <v>North Texas 1-2008-9</v>
          </cell>
          <cell r="G2230">
            <v>0</v>
          </cell>
          <cell r="H2230">
            <v>12.96</v>
          </cell>
          <cell r="V2230">
            <v>0</v>
          </cell>
        </row>
        <row r="2231">
          <cell r="A2231" t="str">
            <v>North Texas 1-2008-10</v>
          </cell>
          <cell r="G2231">
            <v>0</v>
          </cell>
          <cell r="H2231">
            <v>13.39</v>
          </cell>
          <cell r="V2231">
            <v>0</v>
          </cell>
        </row>
        <row r="2232">
          <cell r="A2232" t="str">
            <v>North Texas 1-2008-11</v>
          </cell>
          <cell r="G2232">
            <v>0</v>
          </cell>
          <cell r="H2232">
            <v>12.96</v>
          </cell>
          <cell r="V2232">
            <v>0</v>
          </cell>
        </row>
        <row r="2233">
          <cell r="A2233" t="str">
            <v>North Texas 1-2008-12</v>
          </cell>
          <cell r="G2233">
            <v>0</v>
          </cell>
          <cell r="H2233">
            <v>13.39</v>
          </cell>
          <cell r="V2233">
            <v>0</v>
          </cell>
        </row>
        <row r="2234">
          <cell r="A2234" t="str">
            <v>North Texas 1-2009-1</v>
          </cell>
          <cell r="G2234">
            <v>0</v>
          </cell>
          <cell r="H2234">
            <v>13.39</v>
          </cell>
          <cell r="V2234">
            <v>0</v>
          </cell>
        </row>
        <row r="2235">
          <cell r="A2235" t="str">
            <v>North Texas 1-2009-2</v>
          </cell>
          <cell r="G2235">
            <v>0</v>
          </cell>
          <cell r="H2235">
            <v>12.1</v>
          </cell>
          <cell r="V2235">
            <v>0</v>
          </cell>
        </row>
        <row r="2236">
          <cell r="A2236" t="str">
            <v>North Texas 1-2009-3</v>
          </cell>
          <cell r="G2236">
            <v>0</v>
          </cell>
          <cell r="H2236">
            <v>13.39</v>
          </cell>
          <cell r="V2236">
            <v>0</v>
          </cell>
        </row>
        <row r="2237">
          <cell r="A2237" t="str">
            <v>North Texas 1-2009-4</v>
          </cell>
          <cell r="G2237">
            <v>0</v>
          </cell>
          <cell r="H2237">
            <v>12.96</v>
          </cell>
          <cell r="V2237">
            <v>0</v>
          </cell>
        </row>
        <row r="2238">
          <cell r="A2238" t="str">
            <v>North Texas 1-2009-5</v>
          </cell>
          <cell r="G2238">
            <v>0</v>
          </cell>
          <cell r="H2238">
            <v>13.39</v>
          </cell>
          <cell r="V2238">
            <v>0</v>
          </cell>
        </row>
        <row r="2239">
          <cell r="A2239" t="str">
            <v>North Texas 1-2009-6</v>
          </cell>
          <cell r="G2239">
            <v>0</v>
          </cell>
          <cell r="H2239">
            <v>12.96</v>
          </cell>
          <cell r="V2239">
            <v>0</v>
          </cell>
        </row>
        <row r="2240">
          <cell r="A2240" t="str">
            <v>North Texas 1-2009-7</v>
          </cell>
          <cell r="G2240">
            <v>0</v>
          </cell>
          <cell r="H2240">
            <v>13.39</v>
          </cell>
          <cell r="V2240">
            <v>0</v>
          </cell>
        </row>
        <row r="2241">
          <cell r="A2241" t="str">
            <v>North Texas 1-2009-8</v>
          </cell>
          <cell r="G2241">
            <v>0</v>
          </cell>
          <cell r="H2241">
            <v>13.39</v>
          </cell>
          <cell r="V2241">
            <v>0</v>
          </cell>
        </row>
        <row r="2242">
          <cell r="A2242" t="str">
            <v>North Texas 1-2009-9</v>
          </cell>
          <cell r="G2242">
            <v>0</v>
          </cell>
          <cell r="H2242">
            <v>12.96</v>
          </cell>
          <cell r="V2242">
            <v>0</v>
          </cell>
        </row>
        <row r="2243">
          <cell r="A2243" t="str">
            <v>North Texas 1-2009-10</v>
          </cell>
          <cell r="G2243">
            <v>0</v>
          </cell>
          <cell r="H2243">
            <v>13.39</v>
          </cell>
          <cell r="V2243">
            <v>0</v>
          </cell>
        </row>
        <row r="2244">
          <cell r="A2244" t="str">
            <v>North Texas 1-2009-11</v>
          </cell>
          <cell r="G2244">
            <v>0</v>
          </cell>
          <cell r="H2244">
            <v>12.96</v>
          </cell>
          <cell r="V2244">
            <v>0</v>
          </cell>
        </row>
        <row r="2245">
          <cell r="A2245" t="str">
            <v>North Texas 1-2009-12</v>
          </cell>
          <cell r="G2245">
            <v>0</v>
          </cell>
          <cell r="H2245">
            <v>13.39</v>
          </cell>
          <cell r="V2245">
            <v>0</v>
          </cell>
        </row>
        <row r="2246">
          <cell r="A2246" t="str">
            <v>North Texas 1-2010-1</v>
          </cell>
          <cell r="G2246">
            <v>0</v>
          </cell>
          <cell r="H2246">
            <v>13.39</v>
          </cell>
          <cell r="V2246">
            <v>0</v>
          </cell>
        </row>
        <row r="2247">
          <cell r="A2247" t="str">
            <v>North Texas 1-2010-2</v>
          </cell>
          <cell r="G2247">
            <v>0</v>
          </cell>
          <cell r="H2247">
            <v>12.1</v>
          </cell>
          <cell r="V2247">
            <v>0</v>
          </cell>
        </row>
        <row r="2248">
          <cell r="A2248" t="str">
            <v>North Texas 1-2010-3</v>
          </cell>
          <cell r="G2248">
            <v>0</v>
          </cell>
          <cell r="H2248">
            <v>13.39</v>
          </cell>
          <cell r="V2248">
            <v>0</v>
          </cell>
        </row>
        <row r="2249">
          <cell r="A2249" t="str">
            <v>North Texas 1-2010-4</v>
          </cell>
          <cell r="G2249">
            <v>0</v>
          </cell>
          <cell r="H2249">
            <v>12.96</v>
          </cell>
          <cell r="V2249">
            <v>0</v>
          </cell>
        </row>
        <row r="2250">
          <cell r="A2250" t="str">
            <v>North Texas 1-2010-5</v>
          </cell>
          <cell r="G2250">
            <v>0</v>
          </cell>
          <cell r="H2250">
            <v>13.39</v>
          </cell>
          <cell r="V2250">
            <v>0</v>
          </cell>
        </row>
        <row r="2251">
          <cell r="A2251" t="str">
            <v>North Texas 1-2010-6</v>
          </cell>
          <cell r="G2251">
            <v>0</v>
          </cell>
          <cell r="H2251">
            <v>12.96</v>
          </cell>
          <cell r="V2251">
            <v>0</v>
          </cell>
        </row>
        <row r="2252">
          <cell r="A2252" t="str">
            <v>North Texas 1-2010-7</v>
          </cell>
          <cell r="G2252">
            <v>0</v>
          </cell>
          <cell r="H2252">
            <v>13.39</v>
          </cell>
          <cell r="V2252">
            <v>0</v>
          </cell>
        </row>
        <row r="2253">
          <cell r="A2253" t="str">
            <v>North Texas 1-2010-8</v>
          </cell>
          <cell r="G2253">
            <v>0</v>
          </cell>
          <cell r="H2253">
            <v>13.39</v>
          </cell>
          <cell r="V2253">
            <v>0</v>
          </cell>
        </row>
        <row r="2254">
          <cell r="A2254" t="str">
            <v>North Texas 1-2010-9</v>
          </cell>
          <cell r="G2254">
            <v>0</v>
          </cell>
          <cell r="H2254">
            <v>12.96</v>
          </cell>
          <cell r="V2254">
            <v>0</v>
          </cell>
        </row>
        <row r="2255">
          <cell r="A2255" t="str">
            <v>North Texas 1-2010-10</v>
          </cell>
          <cell r="G2255">
            <v>0</v>
          </cell>
          <cell r="H2255">
            <v>13.39</v>
          </cell>
          <cell r="V2255">
            <v>0</v>
          </cell>
        </row>
        <row r="2256">
          <cell r="A2256" t="str">
            <v>North Texas 1-2010-11</v>
          </cell>
          <cell r="G2256">
            <v>0</v>
          </cell>
          <cell r="H2256">
            <v>12.96</v>
          </cell>
          <cell r="V2256">
            <v>0</v>
          </cell>
        </row>
        <row r="2257">
          <cell r="A2257" t="str">
            <v>North Texas 1-2010-12</v>
          </cell>
          <cell r="G2257">
            <v>0</v>
          </cell>
          <cell r="H2257">
            <v>13.39</v>
          </cell>
          <cell r="V2257">
            <v>0</v>
          </cell>
        </row>
        <row r="2258">
          <cell r="A2258" t="str">
            <v>North Texas 1-2011-1</v>
          </cell>
          <cell r="G2258">
            <v>0</v>
          </cell>
          <cell r="H2258">
            <v>13.39</v>
          </cell>
          <cell r="V2258">
            <v>0</v>
          </cell>
        </row>
        <row r="2259">
          <cell r="A2259" t="str">
            <v>North Texas 1-2011-2</v>
          </cell>
          <cell r="G2259">
            <v>0</v>
          </cell>
          <cell r="H2259">
            <v>12.1</v>
          </cell>
          <cell r="V2259">
            <v>0</v>
          </cell>
        </row>
        <row r="2260">
          <cell r="A2260" t="str">
            <v>North Texas 1-2011-3</v>
          </cell>
          <cell r="G2260">
            <v>0</v>
          </cell>
          <cell r="H2260">
            <v>13.39</v>
          </cell>
          <cell r="V2260">
            <v>0</v>
          </cell>
        </row>
        <row r="2261">
          <cell r="A2261" t="str">
            <v>North Texas 1-2011-4</v>
          </cell>
          <cell r="G2261">
            <v>0</v>
          </cell>
          <cell r="H2261">
            <v>12.96</v>
          </cell>
          <cell r="V2261">
            <v>0</v>
          </cell>
        </row>
        <row r="2262">
          <cell r="A2262" t="str">
            <v>North Texas 1-2011-5</v>
          </cell>
          <cell r="G2262">
            <v>0</v>
          </cell>
          <cell r="H2262">
            <v>13.39</v>
          </cell>
          <cell r="V2262">
            <v>0</v>
          </cell>
        </row>
        <row r="2263">
          <cell r="A2263" t="str">
            <v>North Texas 1-2011-6</v>
          </cell>
          <cell r="G2263">
            <v>0</v>
          </cell>
          <cell r="H2263">
            <v>12.96</v>
          </cell>
          <cell r="V2263">
            <v>0</v>
          </cell>
        </row>
        <row r="2264">
          <cell r="A2264" t="str">
            <v>North Texas 1-2011-7</v>
          </cell>
          <cell r="G2264">
            <v>0</v>
          </cell>
          <cell r="H2264">
            <v>13.39</v>
          </cell>
          <cell r="V2264">
            <v>0</v>
          </cell>
        </row>
        <row r="2265">
          <cell r="A2265" t="str">
            <v>North Texas 1-2011-8</v>
          </cell>
          <cell r="G2265">
            <v>0</v>
          </cell>
          <cell r="H2265">
            <v>13.39</v>
          </cell>
          <cell r="V2265">
            <v>0</v>
          </cell>
        </row>
        <row r="2266">
          <cell r="A2266" t="str">
            <v>North Texas 1-2011-9</v>
          </cell>
          <cell r="G2266">
            <v>0</v>
          </cell>
          <cell r="H2266">
            <v>12.96</v>
          </cell>
          <cell r="V2266">
            <v>0</v>
          </cell>
        </row>
        <row r="2267">
          <cell r="A2267" t="str">
            <v>North Texas 1-2011-10</v>
          </cell>
          <cell r="G2267">
            <v>0</v>
          </cell>
          <cell r="H2267">
            <v>13.39</v>
          </cell>
          <cell r="V2267">
            <v>0</v>
          </cell>
        </row>
        <row r="2268">
          <cell r="A2268" t="str">
            <v>North Texas 1-2011-11</v>
          </cell>
          <cell r="G2268">
            <v>0</v>
          </cell>
          <cell r="H2268">
            <v>12.96</v>
          </cell>
          <cell r="V2268">
            <v>0</v>
          </cell>
        </row>
        <row r="2269">
          <cell r="A2269" t="str">
            <v>North Texas 1-2011-12</v>
          </cell>
          <cell r="G2269">
            <v>0</v>
          </cell>
          <cell r="H2269">
            <v>13.39</v>
          </cell>
          <cell r="V2269">
            <v>0</v>
          </cell>
        </row>
        <row r="2270">
          <cell r="A2270" t="str">
            <v>North Texas 1-2012-1</v>
          </cell>
          <cell r="G2270">
            <v>0</v>
          </cell>
          <cell r="H2270">
            <v>13.39</v>
          </cell>
          <cell r="V2270">
            <v>0</v>
          </cell>
        </row>
        <row r="2271">
          <cell r="A2271" t="str">
            <v>North Texas 1-2012-2</v>
          </cell>
          <cell r="G2271">
            <v>0</v>
          </cell>
          <cell r="H2271">
            <v>12.1</v>
          </cell>
          <cell r="V2271">
            <v>0</v>
          </cell>
        </row>
        <row r="2272">
          <cell r="A2272" t="str">
            <v>North Texas 1-2012-3</v>
          </cell>
          <cell r="G2272">
            <v>0</v>
          </cell>
          <cell r="H2272">
            <v>13.39</v>
          </cell>
          <cell r="V2272">
            <v>0</v>
          </cell>
        </row>
        <row r="2273">
          <cell r="A2273" t="str">
            <v>North Texas 1-2012-4</v>
          </cell>
          <cell r="G2273">
            <v>0</v>
          </cell>
          <cell r="H2273">
            <v>12.96</v>
          </cell>
          <cell r="V2273">
            <v>0</v>
          </cell>
        </row>
        <row r="2274">
          <cell r="A2274" t="str">
            <v>North Texas 1-2012-5</v>
          </cell>
          <cell r="G2274">
            <v>0</v>
          </cell>
          <cell r="H2274">
            <v>13.39</v>
          </cell>
          <cell r="V2274">
            <v>0</v>
          </cell>
        </row>
        <row r="2275">
          <cell r="A2275" t="str">
            <v>North Texas 1-2012-6</v>
          </cell>
          <cell r="G2275">
            <v>0</v>
          </cell>
          <cell r="H2275">
            <v>12.96</v>
          </cell>
          <cell r="V2275">
            <v>0</v>
          </cell>
        </row>
        <row r="2276">
          <cell r="A2276" t="str">
            <v>North Texas 1-2012-7</v>
          </cell>
          <cell r="G2276">
            <v>0</v>
          </cell>
          <cell r="H2276">
            <v>13.39</v>
          </cell>
          <cell r="V2276">
            <v>0</v>
          </cell>
        </row>
        <row r="2277">
          <cell r="A2277" t="str">
            <v>North Texas 1-2012-8</v>
          </cell>
          <cell r="G2277">
            <v>0</v>
          </cell>
          <cell r="H2277">
            <v>13.39</v>
          </cell>
          <cell r="V2277">
            <v>0</v>
          </cell>
        </row>
        <row r="2278">
          <cell r="A2278" t="str">
            <v>North Texas 1-2012-9</v>
          </cell>
          <cell r="G2278">
            <v>0</v>
          </cell>
          <cell r="H2278">
            <v>12.96</v>
          </cell>
          <cell r="V2278">
            <v>0</v>
          </cell>
        </row>
        <row r="2279">
          <cell r="A2279" t="str">
            <v>North Texas 1-2012-10</v>
          </cell>
          <cell r="G2279">
            <v>0</v>
          </cell>
          <cell r="H2279">
            <v>13.39</v>
          </cell>
          <cell r="V2279">
            <v>0</v>
          </cell>
        </row>
        <row r="2280">
          <cell r="A2280" t="str">
            <v>North Texas 1-2012-11</v>
          </cell>
          <cell r="G2280">
            <v>0</v>
          </cell>
          <cell r="H2280">
            <v>12.96</v>
          </cell>
          <cell r="V2280">
            <v>0</v>
          </cell>
        </row>
        <row r="2281">
          <cell r="A2281" t="str">
            <v>North Texas 1-2012-12</v>
          </cell>
          <cell r="G2281">
            <v>0</v>
          </cell>
          <cell r="H2281">
            <v>13.39</v>
          </cell>
          <cell r="V2281">
            <v>0</v>
          </cell>
        </row>
        <row r="2282">
          <cell r="A2282" t="str">
            <v>North Texas 1-2013-1</v>
          </cell>
          <cell r="G2282">
            <v>0</v>
          </cell>
          <cell r="H2282">
            <v>13.39</v>
          </cell>
          <cell r="V2282">
            <v>0</v>
          </cell>
        </row>
        <row r="2283">
          <cell r="A2283" t="str">
            <v>North Texas 1-2013-2</v>
          </cell>
          <cell r="G2283">
            <v>0</v>
          </cell>
          <cell r="H2283">
            <v>12.1</v>
          </cell>
          <cell r="V2283">
            <v>0</v>
          </cell>
        </row>
        <row r="2284">
          <cell r="A2284" t="str">
            <v>North Texas 1-2013-3</v>
          </cell>
          <cell r="G2284">
            <v>0</v>
          </cell>
          <cell r="H2284">
            <v>13.39</v>
          </cell>
          <cell r="V2284">
            <v>0</v>
          </cell>
        </row>
        <row r="2285">
          <cell r="A2285" t="str">
            <v>North Texas 1-2013-4</v>
          </cell>
          <cell r="G2285">
            <v>0</v>
          </cell>
          <cell r="H2285">
            <v>12.96</v>
          </cell>
          <cell r="V2285">
            <v>0</v>
          </cell>
        </row>
        <row r="2286">
          <cell r="A2286" t="str">
            <v>North Texas 1-2013-5</v>
          </cell>
          <cell r="G2286">
            <v>0</v>
          </cell>
          <cell r="H2286">
            <v>13.39</v>
          </cell>
          <cell r="V2286">
            <v>0</v>
          </cell>
        </row>
        <row r="2287">
          <cell r="A2287" t="str">
            <v>North Texas 1-2013-6</v>
          </cell>
          <cell r="G2287">
            <v>0</v>
          </cell>
          <cell r="H2287">
            <v>12.96</v>
          </cell>
          <cell r="V2287">
            <v>0</v>
          </cell>
        </row>
        <row r="2288">
          <cell r="A2288" t="str">
            <v>North Texas 1-2013-7</v>
          </cell>
          <cell r="G2288">
            <v>0</v>
          </cell>
          <cell r="H2288">
            <v>13.39</v>
          </cell>
          <cell r="V2288">
            <v>0</v>
          </cell>
        </row>
        <row r="2289">
          <cell r="A2289" t="str">
            <v>North Texas 1-2013-8</v>
          </cell>
          <cell r="G2289">
            <v>0</v>
          </cell>
          <cell r="H2289">
            <v>13.39</v>
          </cell>
          <cell r="V2289">
            <v>0</v>
          </cell>
        </row>
        <row r="2290">
          <cell r="A2290" t="str">
            <v>North Texas 1-2013-9</v>
          </cell>
          <cell r="G2290">
            <v>0</v>
          </cell>
          <cell r="H2290">
            <v>12.96</v>
          </cell>
          <cell r="V2290">
            <v>0</v>
          </cell>
        </row>
        <row r="2291">
          <cell r="A2291" t="str">
            <v>North Texas 1-2013-10</v>
          </cell>
          <cell r="G2291">
            <v>0</v>
          </cell>
          <cell r="H2291">
            <v>13.39</v>
          </cell>
          <cell r="V2291">
            <v>0</v>
          </cell>
        </row>
        <row r="2292">
          <cell r="A2292" t="str">
            <v>North Texas 1-2013-11</v>
          </cell>
          <cell r="G2292">
            <v>0</v>
          </cell>
          <cell r="H2292">
            <v>12.96</v>
          </cell>
          <cell r="V2292">
            <v>0</v>
          </cell>
        </row>
        <row r="2293">
          <cell r="A2293" t="str">
            <v>North Texas 1-2013-12</v>
          </cell>
          <cell r="G2293">
            <v>0</v>
          </cell>
          <cell r="H2293">
            <v>13.39</v>
          </cell>
          <cell r="V2293">
            <v>0</v>
          </cell>
        </row>
        <row r="2294">
          <cell r="A2294" t="str">
            <v>North Texas 1-2014-1</v>
          </cell>
          <cell r="G2294">
            <v>0</v>
          </cell>
          <cell r="H2294">
            <v>13.39</v>
          </cell>
          <cell r="V2294">
            <v>0</v>
          </cell>
        </row>
        <row r="2295">
          <cell r="A2295" t="str">
            <v>North Texas 1-2014-2</v>
          </cell>
          <cell r="G2295">
            <v>0</v>
          </cell>
          <cell r="H2295">
            <v>12.1</v>
          </cell>
          <cell r="V2295">
            <v>0</v>
          </cell>
        </row>
        <row r="2296">
          <cell r="A2296" t="str">
            <v>North Texas 1-2014-3</v>
          </cell>
          <cell r="G2296">
            <v>0</v>
          </cell>
          <cell r="H2296">
            <v>13.39</v>
          </cell>
          <cell r="V2296">
            <v>0</v>
          </cell>
        </row>
        <row r="2297">
          <cell r="A2297" t="str">
            <v>North Texas 1-2014-4</v>
          </cell>
          <cell r="G2297">
            <v>0</v>
          </cell>
          <cell r="H2297">
            <v>12.96</v>
          </cell>
          <cell r="V2297">
            <v>0</v>
          </cell>
        </row>
        <row r="2298">
          <cell r="A2298" t="str">
            <v>North Texas 1-2014-5</v>
          </cell>
          <cell r="G2298">
            <v>0</v>
          </cell>
          <cell r="H2298">
            <v>13.39</v>
          </cell>
          <cell r="V2298">
            <v>0</v>
          </cell>
        </row>
        <row r="2299">
          <cell r="A2299" t="str">
            <v>North Texas 1-2014-6</v>
          </cell>
          <cell r="G2299">
            <v>0</v>
          </cell>
          <cell r="H2299">
            <v>12.96</v>
          </cell>
          <cell r="V2299">
            <v>0</v>
          </cell>
        </row>
        <row r="2300">
          <cell r="A2300" t="str">
            <v>North Texas 1-2014-7</v>
          </cell>
          <cell r="G2300">
            <v>0</v>
          </cell>
          <cell r="H2300">
            <v>13.39</v>
          </cell>
          <cell r="V2300">
            <v>0</v>
          </cell>
        </row>
        <row r="2301">
          <cell r="A2301" t="str">
            <v>North Texas 1-2014-8</v>
          </cell>
          <cell r="G2301">
            <v>0</v>
          </cell>
          <cell r="H2301">
            <v>13.39</v>
          </cell>
          <cell r="V2301">
            <v>0</v>
          </cell>
        </row>
        <row r="2302">
          <cell r="A2302" t="str">
            <v>North Texas 1-2014-9</v>
          </cell>
          <cell r="G2302">
            <v>0</v>
          </cell>
          <cell r="H2302">
            <v>12.96</v>
          </cell>
          <cell r="V2302">
            <v>0</v>
          </cell>
        </row>
        <row r="2303">
          <cell r="A2303" t="str">
            <v>North Texas 1-2014-10</v>
          </cell>
          <cell r="G2303">
            <v>0</v>
          </cell>
          <cell r="H2303">
            <v>13.39</v>
          </cell>
          <cell r="V2303">
            <v>0</v>
          </cell>
        </row>
        <row r="2304">
          <cell r="A2304" t="str">
            <v>North Texas 1-2014-11</v>
          </cell>
          <cell r="G2304">
            <v>0</v>
          </cell>
          <cell r="H2304">
            <v>12.96</v>
          </cell>
          <cell r="V2304">
            <v>0</v>
          </cell>
        </row>
        <row r="2305">
          <cell r="A2305" t="str">
            <v>North Texas 1-2014-12</v>
          </cell>
          <cell r="G2305">
            <v>0</v>
          </cell>
          <cell r="H2305">
            <v>13.39</v>
          </cell>
          <cell r="V2305">
            <v>0</v>
          </cell>
        </row>
        <row r="2306">
          <cell r="A2306" t="str">
            <v>North Texas 1-2015-1</v>
          </cell>
          <cell r="G2306">
            <v>0</v>
          </cell>
          <cell r="H2306">
            <v>13.39</v>
          </cell>
          <cell r="V2306">
            <v>0</v>
          </cell>
        </row>
        <row r="2307">
          <cell r="A2307" t="str">
            <v>North Texas 1-2015-2</v>
          </cell>
          <cell r="G2307">
            <v>0</v>
          </cell>
          <cell r="H2307">
            <v>12.1</v>
          </cell>
          <cell r="V2307">
            <v>0</v>
          </cell>
        </row>
        <row r="2308">
          <cell r="A2308" t="str">
            <v>North Texas 1-2015-3</v>
          </cell>
          <cell r="G2308">
            <v>0</v>
          </cell>
          <cell r="H2308">
            <v>13.39</v>
          </cell>
          <cell r="V2308">
            <v>0</v>
          </cell>
        </row>
        <row r="2309">
          <cell r="A2309" t="str">
            <v>North Texas 1-2015-4</v>
          </cell>
          <cell r="G2309">
            <v>0</v>
          </cell>
          <cell r="H2309">
            <v>12.96</v>
          </cell>
          <cell r="V2309">
            <v>0</v>
          </cell>
        </row>
        <row r="2310">
          <cell r="A2310" t="str">
            <v>North Texas 1-2015-5</v>
          </cell>
          <cell r="G2310">
            <v>0</v>
          </cell>
          <cell r="H2310">
            <v>13.39</v>
          </cell>
          <cell r="V2310">
            <v>0</v>
          </cell>
        </row>
        <row r="2311">
          <cell r="A2311" t="str">
            <v>North Texas 1-2015-6</v>
          </cell>
          <cell r="G2311">
            <v>0</v>
          </cell>
          <cell r="H2311">
            <v>12.96</v>
          </cell>
          <cell r="V2311">
            <v>0</v>
          </cell>
        </row>
        <row r="2312">
          <cell r="A2312" t="str">
            <v>North Texas 1-2015-7</v>
          </cell>
          <cell r="G2312">
            <v>0</v>
          </cell>
          <cell r="H2312">
            <v>13.39</v>
          </cell>
          <cell r="V2312">
            <v>0</v>
          </cell>
        </row>
        <row r="2313">
          <cell r="A2313" t="str">
            <v>North Texas 1-2015-8</v>
          </cell>
          <cell r="G2313">
            <v>0</v>
          </cell>
          <cell r="H2313">
            <v>13.39</v>
          </cell>
          <cell r="V2313">
            <v>0</v>
          </cell>
        </row>
        <row r="2314">
          <cell r="A2314" t="str">
            <v>North Texas 1-2015-9</v>
          </cell>
          <cell r="G2314">
            <v>0</v>
          </cell>
          <cell r="H2314">
            <v>12.96</v>
          </cell>
          <cell r="V2314">
            <v>0</v>
          </cell>
        </row>
        <row r="2315">
          <cell r="A2315" t="str">
            <v>North Texas 1-2015-10</v>
          </cell>
          <cell r="G2315">
            <v>0</v>
          </cell>
          <cell r="H2315">
            <v>13.39</v>
          </cell>
          <cell r="V2315">
            <v>0</v>
          </cell>
        </row>
        <row r="2316">
          <cell r="A2316" t="str">
            <v>North Texas 1-2015-11</v>
          </cell>
          <cell r="G2316">
            <v>0</v>
          </cell>
          <cell r="H2316">
            <v>12.96</v>
          </cell>
          <cell r="V2316">
            <v>0</v>
          </cell>
        </row>
        <row r="2317">
          <cell r="A2317" t="str">
            <v>North Texas 1-2015-12</v>
          </cell>
          <cell r="G2317">
            <v>0</v>
          </cell>
          <cell r="H2317">
            <v>13.39</v>
          </cell>
          <cell r="V2317">
            <v>0</v>
          </cell>
        </row>
        <row r="2318">
          <cell r="A2318" t="str">
            <v>North Texas 1-2016-1</v>
          </cell>
          <cell r="G2318">
            <v>0</v>
          </cell>
          <cell r="H2318">
            <v>13.39</v>
          </cell>
          <cell r="V2318">
            <v>0</v>
          </cell>
        </row>
        <row r="2319">
          <cell r="A2319" t="str">
            <v>North Texas 1-2016-2</v>
          </cell>
          <cell r="G2319">
            <v>0</v>
          </cell>
          <cell r="H2319">
            <v>12.1</v>
          </cell>
          <cell r="V2319">
            <v>0</v>
          </cell>
        </row>
        <row r="2320">
          <cell r="A2320" t="str">
            <v>North Texas 1-2016-3</v>
          </cell>
          <cell r="G2320">
            <v>0</v>
          </cell>
          <cell r="H2320">
            <v>13.39</v>
          </cell>
          <cell r="V2320">
            <v>0</v>
          </cell>
        </row>
        <row r="2321">
          <cell r="A2321" t="str">
            <v>North Texas 1-2016-4</v>
          </cell>
          <cell r="G2321">
            <v>0</v>
          </cell>
          <cell r="H2321">
            <v>12.96</v>
          </cell>
          <cell r="V2321">
            <v>0</v>
          </cell>
        </row>
        <row r="2322">
          <cell r="A2322" t="str">
            <v>North Texas 1-2016-5</v>
          </cell>
          <cell r="G2322">
            <v>0</v>
          </cell>
          <cell r="H2322">
            <v>13.39</v>
          </cell>
          <cell r="V2322">
            <v>0</v>
          </cell>
        </row>
        <row r="2323">
          <cell r="A2323" t="str">
            <v>North Texas 1-2016-6</v>
          </cell>
          <cell r="G2323">
            <v>0</v>
          </cell>
          <cell r="H2323">
            <v>12.96</v>
          </cell>
          <cell r="V2323">
            <v>0</v>
          </cell>
        </row>
        <row r="2324">
          <cell r="A2324" t="str">
            <v>North Texas 1-2016-7</v>
          </cell>
          <cell r="G2324">
            <v>0</v>
          </cell>
          <cell r="H2324">
            <v>13.39</v>
          </cell>
          <cell r="V2324">
            <v>0</v>
          </cell>
        </row>
        <row r="2325">
          <cell r="A2325" t="str">
            <v>North Texas 1-2016-8</v>
          </cell>
          <cell r="G2325">
            <v>0</v>
          </cell>
          <cell r="H2325">
            <v>13.39</v>
          </cell>
          <cell r="V2325">
            <v>0</v>
          </cell>
        </row>
        <row r="2326">
          <cell r="A2326" t="str">
            <v>North Texas 1-2016-9</v>
          </cell>
          <cell r="G2326">
            <v>0</v>
          </cell>
          <cell r="H2326">
            <v>12.96</v>
          </cell>
          <cell r="V2326">
            <v>0</v>
          </cell>
        </row>
        <row r="2327">
          <cell r="A2327" t="str">
            <v>North Texas 1-2016-10</v>
          </cell>
          <cell r="G2327">
            <v>0</v>
          </cell>
          <cell r="H2327">
            <v>13.39</v>
          </cell>
          <cell r="V2327">
            <v>0</v>
          </cell>
        </row>
        <row r="2328">
          <cell r="A2328" t="str">
            <v>North Texas 1-2016-11</v>
          </cell>
          <cell r="G2328">
            <v>0</v>
          </cell>
          <cell r="H2328">
            <v>12.96</v>
          </cell>
          <cell r="V2328">
            <v>0</v>
          </cell>
        </row>
        <row r="2329">
          <cell r="A2329" t="str">
            <v>North Texas 1-2016-12</v>
          </cell>
          <cell r="G2329">
            <v>0</v>
          </cell>
          <cell r="H2329">
            <v>13.39</v>
          </cell>
          <cell r="V2329">
            <v>0</v>
          </cell>
        </row>
        <row r="2330">
          <cell r="A2330" t="str">
            <v>North Texas 1-2017-1</v>
          </cell>
          <cell r="G2330">
            <v>0</v>
          </cell>
          <cell r="H2330">
            <v>13.39</v>
          </cell>
          <cell r="V2330">
            <v>0</v>
          </cell>
        </row>
        <row r="2331">
          <cell r="A2331" t="str">
            <v>North Texas 1-2017-2</v>
          </cell>
          <cell r="G2331">
            <v>0</v>
          </cell>
          <cell r="H2331">
            <v>12.1</v>
          </cell>
          <cell r="V2331">
            <v>0</v>
          </cell>
        </row>
        <row r="2332">
          <cell r="A2332" t="str">
            <v>North Texas 1-2017-3</v>
          </cell>
          <cell r="G2332">
            <v>0</v>
          </cell>
          <cell r="H2332">
            <v>13.39</v>
          </cell>
          <cell r="V2332">
            <v>0</v>
          </cell>
        </row>
        <row r="2333">
          <cell r="A2333" t="str">
            <v>North Texas 1-2017-4</v>
          </cell>
          <cell r="G2333">
            <v>0</v>
          </cell>
          <cell r="H2333">
            <v>12.96</v>
          </cell>
          <cell r="V2333">
            <v>0</v>
          </cell>
        </row>
        <row r="2334">
          <cell r="A2334" t="str">
            <v>North Texas 1-2017-5</v>
          </cell>
          <cell r="G2334">
            <v>0</v>
          </cell>
          <cell r="H2334">
            <v>13.39</v>
          </cell>
          <cell r="V2334">
            <v>0</v>
          </cell>
        </row>
        <row r="2335">
          <cell r="A2335" t="str">
            <v>North Texas 1-2017-6</v>
          </cell>
          <cell r="G2335">
            <v>0</v>
          </cell>
          <cell r="H2335">
            <v>12.96</v>
          </cell>
          <cell r="V2335">
            <v>0</v>
          </cell>
        </row>
        <row r="2336">
          <cell r="A2336" t="str">
            <v>North Texas 1-2017-7</v>
          </cell>
          <cell r="G2336">
            <v>0</v>
          </cell>
          <cell r="H2336">
            <v>13.39</v>
          </cell>
          <cell r="V2336">
            <v>0</v>
          </cell>
        </row>
        <row r="2337">
          <cell r="A2337" t="str">
            <v>North Texas 1-2017-8</v>
          </cell>
          <cell r="G2337">
            <v>0</v>
          </cell>
          <cell r="H2337">
            <v>13.39</v>
          </cell>
          <cell r="V2337">
            <v>0</v>
          </cell>
        </row>
        <row r="2338">
          <cell r="A2338" t="str">
            <v>North Texas 1-2017-9</v>
          </cell>
          <cell r="G2338">
            <v>0</v>
          </cell>
          <cell r="H2338">
            <v>12.96</v>
          </cell>
          <cell r="V2338">
            <v>0</v>
          </cell>
        </row>
        <row r="2339">
          <cell r="A2339" t="str">
            <v>North Texas 1-2017-10</v>
          </cell>
          <cell r="G2339">
            <v>0</v>
          </cell>
          <cell r="H2339">
            <v>13.39</v>
          </cell>
          <cell r="V2339">
            <v>0</v>
          </cell>
        </row>
        <row r="2340">
          <cell r="A2340" t="str">
            <v>North Texas 1-2017-11</v>
          </cell>
          <cell r="G2340">
            <v>0</v>
          </cell>
          <cell r="H2340">
            <v>12.96</v>
          </cell>
          <cell r="V2340">
            <v>0</v>
          </cell>
        </row>
        <row r="2341">
          <cell r="A2341" t="str">
            <v>North Texas 1-2017-12</v>
          </cell>
          <cell r="G2341">
            <v>0</v>
          </cell>
          <cell r="H2341">
            <v>13.39</v>
          </cell>
          <cell r="V2341">
            <v>0</v>
          </cell>
        </row>
        <row r="2342">
          <cell r="A2342" t="str">
            <v>North Texas 1-2018-1</v>
          </cell>
          <cell r="G2342">
            <v>0</v>
          </cell>
          <cell r="H2342">
            <v>13.39</v>
          </cell>
          <cell r="V2342">
            <v>0</v>
          </cell>
        </row>
        <row r="2343">
          <cell r="A2343" t="str">
            <v>North Texas 1-2018-2</v>
          </cell>
          <cell r="G2343">
            <v>0</v>
          </cell>
          <cell r="H2343">
            <v>12.1</v>
          </cell>
          <cell r="V2343">
            <v>0</v>
          </cell>
        </row>
        <row r="2344">
          <cell r="A2344" t="str">
            <v>North Texas 1-2018-3</v>
          </cell>
          <cell r="G2344">
            <v>0</v>
          </cell>
          <cell r="H2344">
            <v>13.39</v>
          </cell>
          <cell r="V2344">
            <v>0</v>
          </cell>
        </row>
        <row r="2345">
          <cell r="A2345" t="str">
            <v>North Texas 1-2018-4</v>
          </cell>
          <cell r="G2345">
            <v>0</v>
          </cell>
          <cell r="H2345">
            <v>12.96</v>
          </cell>
          <cell r="V2345">
            <v>0</v>
          </cell>
        </row>
        <row r="2346">
          <cell r="A2346" t="str">
            <v>North Texas 1-2018-5</v>
          </cell>
          <cell r="G2346">
            <v>0</v>
          </cell>
          <cell r="H2346">
            <v>13.39</v>
          </cell>
          <cell r="V2346">
            <v>0</v>
          </cell>
        </row>
        <row r="2347">
          <cell r="A2347" t="str">
            <v>North Texas 1-2018-6</v>
          </cell>
          <cell r="G2347">
            <v>0</v>
          </cell>
          <cell r="H2347">
            <v>12.96</v>
          </cell>
          <cell r="V2347">
            <v>0</v>
          </cell>
        </row>
        <row r="2348">
          <cell r="A2348" t="str">
            <v>North Texas 1-2018-7</v>
          </cell>
          <cell r="G2348">
            <v>0</v>
          </cell>
          <cell r="H2348">
            <v>13.39</v>
          </cell>
          <cell r="V2348">
            <v>0</v>
          </cell>
        </row>
        <row r="2349">
          <cell r="A2349" t="str">
            <v>North Texas 1-2018-8</v>
          </cell>
          <cell r="G2349">
            <v>0</v>
          </cell>
          <cell r="H2349">
            <v>13.39</v>
          </cell>
          <cell r="V2349">
            <v>0</v>
          </cell>
        </row>
        <row r="2350">
          <cell r="A2350" t="str">
            <v>North Texas 1-2018-9</v>
          </cell>
          <cell r="G2350">
            <v>0</v>
          </cell>
          <cell r="H2350">
            <v>12.96</v>
          </cell>
          <cell r="V2350">
            <v>0</v>
          </cell>
        </row>
        <row r="2351">
          <cell r="A2351" t="str">
            <v>North Texas 1-2018-10</v>
          </cell>
          <cell r="G2351">
            <v>0</v>
          </cell>
          <cell r="H2351">
            <v>13.39</v>
          </cell>
          <cell r="V2351">
            <v>0</v>
          </cell>
        </row>
        <row r="2352">
          <cell r="A2352" t="str">
            <v>North Texas 1-2018-11</v>
          </cell>
          <cell r="G2352">
            <v>0</v>
          </cell>
          <cell r="H2352">
            <v>12.96</v>
          </cell>
          <cell r="V2352">
            <v>0</v>
          </cell>
        </row>
        <row r="2353">
          <cell r="A2353" t="str">
            <v>North Texas 1-2018-12</v>
          </cell>
          <cell r="G2353">
            <v>0</v>
          </cell>
          <cell r="H2353">
            <v>13.39</v>
          </cell>
          <cell r="V2353">
            <v>0</v>
          </cell>
        </row>
        <row r="2354">
          <cell r="A2354" t="str">
            <v>North Texas 1-2019-1</v>
          </cell>
          <cell r="G2354">
            <v>0</v>
          </cell>
          <cell r="H2354">
            <v>13.39</v>
          </cell>
          <cell r="V2354">
            <v>0</v>
          </cell>
        </row>
        <row r="2355">
          <cell r="A2355" t="str">
            <v>North Texas 1-2019-2</v>
          </cell>
          <cell r="G2355">
            <v>0</v>
          </cell>
          <cell r="H2355">
            <v>12.1</v>
          </cell>
          <cell r="V2355">
            <v>0</v>
          </cell>
        </row>
        <row r="2356">
          <cell r="A2356" t="str">
            <v>North Texas 1-2019-3</v>
          </cell>
          <cell r="G2356">
            <v>0</v>
          </cell>
          <cell r="H2356">
            <v>13.39</v>
          </cell>
          <cell r="V2356">
            <v>0</v>
          </cell>
        </row>
        <row r="2357">
          <cell r="A2357" t="str">
            <v>North Texas 1-2019-4</v>
          </cell>
          <cell r="G2357">
            <v>0</v>
          </cell>
          <cell r="H2357">
            <v>12.96</v>
          </cell>
          <cell r="V2357">
            <v>0</v>
          </cell>
        </row>
        <row r="2358">
          <cell r="A2358" t="str">
            <v>North Texas 1-2019-5</v>
          </cell>
          <cell r="G2358">
            <v>0</v>
          </cell>
          <cell r="H2358">
            <v>13.39</v>
          </cell>
          <cell r="V2358">
            <v>0</v>
          </cell>
        </row>
        <row r="2359">
          <cell r="A2359" t="str">
            <v>North Texas 1-2019-6</v>
          </cell>
          <cell r="G2359">
            <v>0</v>
          </cell>
          <cell r="H2359">
            <v>12.96</v>
          </cell>
          <cell r="V2359">
            <v>0</v>
          </cell>
        </row>
        <row r="2360">
          <cell r="A2360" t="str">
            <v>North Texas 1-2019-7</v>
          </cell>
          <cell r="G2360">
            <v>0</v>
          </cell>
          <cell r="H2360">
            <v>13.39</v>
          </cell>
          <cell r="V2360">
            <v>0</v>
          </cell>
        </row>
        <row r="2361">
          <cell r="A2361" t="str">
            <v>North Texas 1-2019-8</v>
          </cell>
          <cell r="G2361">
            <v>0</v>
          </cell>
          <cell r="H2361">
            <v>13.39</v>
          </cell>
          <cell r="V2361">
            <v>0</v>
          </cell>
        </row>
        <row r="2362">
          <cell r="A2362" t="str">
            <v>North Texas 1-2019-9</v>
          </cell>
          <cell r="G2362">
            <v>0</v>
          </cell>
          <cell r="H2362">
            <v>12.96</v>
          </cell>
          <cell r="V2362">
            <v>0</v>
          </cell>
        </row>
        <row r="2363">
          <cell r="A2363" t="str">
            <v>North Texas 1-2019-10</v>
          </cell>
          <cell r="G2363">
            <v>0</v>
          </cell>
          <cell r="H2363">
            <v>13.39</v>
          </cell>
          <cell r="V2363">
            <v>0</v>
          </cell>
        </row>
        <row r="2364">
          <cell r="A2364" t="str">
            <v>North Texas 1-2019-11</v>
          </cell>
          <cell r="G2364">
            <v>0</v>
          </cell>
          <cell r="H2364">
            <v>12.96</v>
          </cell>
          <cell r="V2364">
            <v>0</v>
          </cell>
        </row>
        <row r="2365">
          <cell r="A2365" t="str">
            <v>North Texas 1-2019-12</v>
          </cell>
          <cell r="G2365">
            <v>0</v>
          </cell>
          <cell r="H2365">
            <v>13.39</v>
          </cell>
          <cell r="V2365">
            <v>0</v>
          </cell>
        </row>
        <row r="2366">
          <cell r="A2366" t="str">
            <v>North Texas 1-2020-1</v>
          </cell>
          <cell r="G2366">
            <v>0</v>
          </cell>
          <cell r="H2366">
            <v>13.39</v>
          </cell>
          <cell r="V2366">
            <v>0</v>
          </cell>
        </row>
        <row r="2367">
          <cell r="A2367" t="str">
            <v>North Texas 1-2020-2</v>
          </cell>
          <cell r="G2367">
            <v>0</v>
          </cell>
          <cell r="H2367">
            <v>12.1</v>
          </cell>
          <cell r="V2367">
            <v>0</v>
          </cell>
        </row>
        <row r="2368">
          <cell r="A2368" t="str">
            <v>North Texas 1-2020-3</v>
          </cell>
          <cell r="G2368">
            <v>0</v>
          </cell>
          <cell r="H2368">
            <v>13.39</v>
          </cell>
          <cell r="V2368">
            <v>0</v>
          </cell>
        </row>
        <row r="2369">
          <cell r="A2369" t="str">
            <v>North Texas 1-2020-4</v>
          </cell>
          <cell r="G2369">
            <v>0</v>
          </cell>
          <cell r="H2369">
            <v>12.96</v>
          </cell>
          <cell r="V2369">
            <v>0</v>
          </cell>
        </row>
        <row r="2370">
          <cell r="A2370" t="str">
            <v>North Texas 1-2020-5</v>
          </cell>
          <cell r="G2370">
            <v>0</v>
          </cell>
          <cell r="H2370">
            <v>13.39</v>
          </cell>
          <cell r="V2370">
            <v>0</v>
          </cell>
        </row>
        <row r="2371">
          <cell r="A2371" t="str">
            <v>North Texas 1-2020-6</v>
          </cell>
          <cell r="G2371">
            <v>0</v>
          </cell>
          <cell r="H2371">
            <v>12.96</v>
          </cell>
          <cell r="V2371">
            <v>0</v>
          </cell>
        </row>
        <row r="2372">
          <cell r="A2372" t="str">
            <v>North Texas 1-2020-7</v>
          </cell>
          <cell r="G2372">
            <v>0</v>
          </cell>
          <cell r="H2372">
            <v>13.39</v>
          </cell>
          <cell r="V2372">
            <v>0</v>
          </cell>
        </row>
        <row r="2373">
          <cell r="A2373" t="str">
            <v>North Texas 1-2020-8</v>
          </cell>
          <cell r="G2373">
            <v>0</v>
          </cell>
          <cell r="H2373">
            <v>13.39</v>
          </cell>
          <cell r="V2373">
            <v>0</v>
          </cell>
        </row>
        <row r="2374">
          <cell r="A2374" t="str">
            <v>North Texas 1-2020-9</v>
          </cell>
          <cell r="G2374">
            <v>0</v>
          </cell>
          <cell r="H2374">
            <v>12.96</v>
          </cell>
          <cell r="V2374">
            <v>0</v>
          </cell>
        </row>
        <row r="2375">
          <cell r="A2375" t="str">
            <v>North Texas 1-2020-10</v>
          </cell>
          <cell r="G2375">
            <v>0</v>
          </cell>
          <cell r="H2375">
            <v>13.39</v>
          </cell>
          <cell r="V2375">
            <v>0</v>
          </cell>
        </row>
        <row r="2376">
          <cell r="A2376" t="str">
            <v>North Texas 1-2020-11</v>
          </cell>
          <cell r="G2376">
            <v>0</v>
          </cell>
          <cell r="H2376">
            <v>12.96</v>
          </cell>
          <cell r="V2376">
            <v>0</v>
          </cell>
        </row>
        <row r="2377">
          <cell r="A2377" t="str">
            <v>North Texas 1-2020-12</v>
          </cell>
          <cell r="G2377">
            <v>0</v>
          </cell>
          <cell r="H2377">
            <v>13.39</v>
          </cell>
          <cell r="V2377">
            <v>0</v>
          </cell>
        </row>
        <row r="2378">
          <cell r="A2378" t="str">
            <v>North Texas 1-2021-1</v>
          </cell>
          <cell r="G2378">
            <v>0</v>
          </cell>
          <cell r="H2378">
            <v>13.39</v>
          </cell>
          <cell r="V2378">
            <v>0</v>
          </cell>
        </row>
        <row r="2379">
          <cell r="A2379" t="str">
            <v>North Texas 1-2021-2</v>
          </cell>
          <cell r="G2379">
            <v>0</v>
          </cell>
          <cell r="H2379">
            <v>12.1</v>
          </cell>
          <cell r="V2379">
            <v>0</v>
          </cell>
        </row>
        <row r="2380">
          <cell r="A2380" t="str">
            <v>North Texas 1-2021-3</v>
          </cell>
          <cell r="G2380">
            <v>0</v>
          </cell>
          <cell r="H2380">
            <v>13.39</v>
          </cell>
          <cell r="V2380">
            <v>0</v>
          </cell>
        </row>
        <row r="2381">
          <cell r="A2381" t="str">
            <v>North Texas 1-2021-4</v>
          </cell>
          <cell r="G2381">
            <v>0</v>
          </cell>
          <cell r="H2381">
            <v>12.96</v>
          </cell>
          <cell r="V2381">
            <v>0</v>
          </cell>
        </row>
        <row r="2382">
          <cell r="A2382" t="str">
            <v>North Texas 1-2021-5</v>
          </cell>
          <cell r="G2382">
            <v>0</v>
          </cell>
          <cell r="H2382">
            <v>13.39</v>
          </cell>
          <cell r="V2382">
            <v>0</v>
          </cell>
        </row>
        <row r="2383">
          <cell r="A2383" t="str">
            <v>North Texas 1-2021-6</v>
          </cell>
          <cell r="G2383">
            <v>0</v>
          </cell>
          <cell r="H2383">
            <v>12.96</v>
          </cell>
          <cell r="V2383">
            <v>0</v>
          </cell>
        </row>
        <row r="2384">
          <cell r="A2384" t="str">
            <v>North Texas 1-2021-7</v>
          </cell>
          <cell r="G2384">
            <v>0</v>
          </cell>
          <cell r="H2384">
            <v>13.39</v>
          </cell>
          <cell r="V2384">
            <v>0</v>
          </cell>
        </row>
        <row r="2385">
          <cell r="A2385" t="str">
            <v>North Texas 1-2021-8</v>
          </cell>
          <cell r="G2385">
            <v>0</v>
          </cell>
          <cell r="H2385">
            <v>13.39</v>
          </cell>
          <cell r="V2385">
            <v>0</v>
          </cell>
        </row>
        <row r="2386">
          <cell r="A2386" t="str">
            <v>North Texas 1-2021-9</v>
          </cell>
          <cell r="G2386">
            <v>0</v>
          </cell>
          <cell r="H2386">
            <v>12.96</v>
          </cell>
          <cell r="V2386">
            <v>0</v>
          </cell>
        </row>
        <row r="2387">
          <cell r="A2387" t="str">
            <v>North Texas 1-2021-10</v>
          </cell>
          <cell r="G2387">
            <v>0</v>
          </cell>
          <cell r="H2387">
            <v>13.39</v>
          </cell>
          <cell r="V2387">
            <v>0</v>
          </cell>
        </row>
        <row r="2388">
          <cell r="A2388" t="str">
            <v>North Texas 1-2021-11</v>
          </cell>
          <cell r="G2388">
            <v>0</v>
          </cell>
          <cell r="H2388">
            <v>12.96</v>
          </cell>
          <cell r="V2388">
            <v>0</v>
          </cell>
        </row>
        <row r="2389">
          <cell r="A2389" t="str">
            <v>North Texas 1-2021-12</v>
          </cell>
          <cell r="G2389">
            <v>0</v>
          </cell>
          <cell r="H2389">
            <v>13.39</v>
          </cell>
          <cell r="V2389">
            <v>0</v>
          </cell>
        </row>
        <row r="2390">
          <cell r="A2390" t="str">
            <v>North Texas 1-2022-1</v>
          </cell>
          <cell r="G2390">
            <v>0</v>
          </cell>
          <cell r="H2390">
            <v>13.39</v>
          </cell>
          <cell r="V2390">
            <v>0</v>
          </cell>
        </row>
        <row r="2391">
          <cell r="A2391" t="str">
            <v>North Texas 1-2022-2</v>
          </cell>
          <cell r="G2391">
            <v>0</v>
          </cell>
          <cell r="H2391">
            <v>12.1</v>
          </cell>
          <cell r="V2391">
            <v>0</v>
          </cell>
        </row>
        <row r="2392">
          <cell r="A2392" t="str">
            <v>North Texas 1-2022-3</v>
          </cell>
          <cell r="G2392">
            <v>0</v>
          </cell>
          <cell r="H2392">
            <v>13.39</v>
          </cell>
          <cell r="V2392">
            <v>0</v>
          </cell>
        </row>
        <row r="2393">
          <cell r="A2393" t="str">
            <v>North Texas 1-2022-4</v>
          </cell>
          <cell r="G2393">
            <v>0</v>
          </cell>
          <cell r="H2393">
            <v>12.96</v>
          </cell>
          <cell r="V2393">
            <v>0</v>
          </cell>
        </row>
        <row r="2394">
          <cell r="A2394" t="str">
            <v>North Texas 1-2022-5</v>
          </cell>
          <cell r="G2394">
            <v>0</v>
          </cell>
          <cell r="H2394">
            <v>13.39</v>
          </cell>
          <cell r="V2394">
            <v>0</v>
          </cell>
        </row>
        <row r="2395">
          <cell r="A2395" t="str">
            <v>North Texas 1-2022-6</v>
          </cell>
          <cell r="G2395">
            <v>0</v>
          </cell>
          <cell r="H2395">
            <v>12.96</v>
          </cell>
          <cell r="V2395">
            <v>0</v>
          </cell>
        </row>
        <row r="2396">
          <cell r="A2396" t="str">
            <v>North Texas 1-2022-7</v>
          </cell>
          <cell r="G2396">
            <v>0</v>
          </cell>
          <cell r="H2396">
            <v>13.39</v>
          </cell>
          <cell r="V2396">
            <v>0</v>
          </cell>
        </row>
        <row r="2397">
          <cell r="A2397" t="str">
            <v>North Texas 1-2022-8</v>
          </cell>
          <cell r="G2397">
            <v>0</v>
          </cell>
          <cell r="H2397">
            <v>13.39</v>
          </cell>
          <cell r="V2397">
            <v>0</v>
          </cell>
        </row>
        <row r="2398">
          <cell r="A2398" t="str">
            <v>North Texas 1-2022-9</v>
          </cell>
          <cell r="G2398">
            <v>0</v>
          </cell>
          <cell r="H2398">
            <v>12.96</v>
          </cell>
          <cell r="V2398">
            <v>0</v>
          </cell>
        </row>
        <row r="2399">
          <cell r="A2399" t="str">
            <v>North Texas 1-2022-10</v>
          </cell>
          <cell r="G2399">
            <v>0</v>
          </cell>
          <cell r="H2399">
            <v>13.39</v>
          </cell>
          <cell r="V2399">
            <v>0</v>
          </cell>
        </row>
        <row r="2400">
          <cell r="A2400" t="str">
            <v>North Texas 1-2022-11</v>
          </cell>
          <cell r="G2400">
            <v>0</v>
          </cell>
          <cell r="H2400">
            <v>12.96</v>
          </cell>
          <cell r="V2400">
            <v>0</v>
          </cell>
        </row>
        <row r="2401">
          <cell r="A2401" t="str">
            <v>North Texas 1-2022-12</v>
          </cell>
          <cell r="G2401">
            <v>0</v>
          </cell>
          <cell r="H2401">
            <v>13.39</v>
          </cell>
          <cell r="V2401">
            <v>0</v>
          </cell>
        </row>
        <row r="2402">
          <cell r="A2402" t="str">
            <v>--</v>
          </cell>
          <cell r="V2402">
            <v>0</v>
          </cell>
        </row>
        <row r="2403">
          <cell r="A2403" t="str">
            <v>--</v>
          </cell>
          <cell r="V2403">
            <v>0</v>
          </cell>
        </row>
        <row r="2404">
          <cell r="A2404" t="str">
            <v>--</v>
          </cell>
          <cell r="V2404">
            <v>0</v>
          </cell>
        </row>
        <row r="2405">
          <cell r="A2405" t="str">
            <v>North Texas 2-2003-4</v>
          </cell>
          <cell r="G2405">
            <v>0</v>
          </cell>
          <cell r="H2405">
            <v>12.96</v>
          </cell>
          <cell r="V2405">
            <v>0</v>
          </cell>
        </row>
        <row r="2406">
          <cell r="A2406" t="str">
            <v>North Texas 2-2003-5</v>
          </cell>
          <cell r="G2406">
            <v>0</v>
          </cell>
          <cell r="H2406">
            <v>13.39</v>
          </cell>
          <cell r="V2406">
            <v>0</v>
          </cell>
        </row>
        <row r="2407">
          <cell r="A2407" t="str">
            <v>North Texas 2-2003-6</v>
          </cell>
          <cell r="G2407">
            <v>0</v>
          </cell>
          <cell r="H2407">
            <v>12.96</v>
          </cell>
          <cell r="V2407">
            <v>0</v>
          </cell>
        </row>
        <row r="2408">
          <cell r="A2408" t="str">
            <v>North Texas 2-2003-7</v>
          </cell>
          <cell r="G2408">
            <v>0</v>
          </cell>
          <cell r="H2408">
            <v>13.39</v>
          </cell>
          <cell r="V2408">
            <v>0</v>
          </cell>
        </row>
        <row r="2409">
          <cell r="A2409" t="str">
            <v>North Texas 2-2003-8</v>
          </cell>
          <cell r="G2409">
            <v>0</v>
          </cell>
          <cell r="H2409">
            <v>13.39</v>
          </cell>
          <cell r="V2409">
            <v>0</v>
          </cell>
        </row>
        <row r="2410">
          <cell r="A2410" t="str">
            <v>North Texas 2-2003-9</v>
          </cell>
          <cell r="G2410">
            <v>0</v>
          </cell>
          <cell r="H2410">
            <v>12.96</v>
          </cell>
          <cell r="V2410">
            <v>0</v>
          </cell>
        </row>
        <row r="2411">
          <cell r="A2411" t="str">
            <v>North Texas 2-2003-10</v>
          </cell>
          <cell r="G2411">
            <v>0</v>
          </cell>
          <cell r="H2411">
            <v>13.39</v>
          </cell>
          <cell r="V2411">
            <v>0</v>
          </cell>
        </row>
        <row r="2412">
          <cell r="A2412" t="str">
            <v>North Texas 2-2003-11</v>
          </cell>
          <cell r="G2412">
            <v>0</v>
          </cell>
          <cell r="H2412">
            <v>12.96</v>
          </cell>
          <cell r="V2412">
            <v>0</v>
          </cell>
        </row>
        <row r="2413">
          <cell r="A2413" t="str">
            <v>North Texas 2-2003-12</v>
          </cell>
          <cell r="G2413">
            <v>0</v>
          </cell>
          <cell r="H2413">
            <v>13.39</v>
          </cell>
          <cell r="V2413">
            <v>0</v>
          </cell>
        </row>
        <row r="2414">
          <cell r="A2414" t="str">
            <v>North Texas 2-2004-1</v>
          </cell>
          <cell r="G2414">
            <v>0</v>
          </cell>
          <cell r="H2414">
            <v>13.39</v>
          </cell>
          <cell r="V2414">
            <v>0</v>
          </cell>
        </row>
        <row r="2415">
          <cell r="A2415" t="str">
            <v>North Texas 2-2004-2</v>
          </cell>
          <cell r="G2415">
            <v>0</v>
          </cell>
          <cell r="H2415">
            <v>12.1</v>
          </cell>
          <cell r="V2415">
            <v>0</v>
          </cell>
        </row>
        <row r="2416">
          <cell r="A2416" t="str">
            <v>North Texas 2-2004-3</v>
          </cell>
          <cell r="G2416">
            <v>0</v>
          </cell>
          <cell r="H2416">
            <v>13.39</v>
          </cell>
          <cell r="V2416">
            <v>0</v>
          </cell>
        </row>
        <row r="2417">
          <cell r="A2417" t="str">
            <v>North Texas 2-2004-4</v>
          </cell>
          <cell r="G2417">
            <v>0</v>
          </cell>
          <cell r="H2417">
            <v>12.96</v>
          </cell>
          <cell r="V2417">
            <v>0</v>
          </cell>
        </row>
        <row r="2418">
          <cell r="A2418" t="str">
            <v>North Texas 2-2004-5</v>
          </cell>
          <cell r="G2418">
            <v>0</v>
          </cell>
          <cell r="H2418">
            <v>13.39</v>
          </cell>
          <cell r="V2418">
            <v>0</v>
          </cell>
        </row>
        <row r="2419">
          <cell r="A2419" t="str">
            <v>North Texas 2-2004-6</v>
          </cell>
          <cell r="G2419">
            <v>0</v>
          </cell>
          <cell r="H2419">
            <v>12.96</v>
          </cell>
          <cell r="V2419">
            <v>0</v>
          </cell>
        </row>
        <row r="2420">
          <cell r="A2420" t="str">
            <v>North Texas 2-2004-7</v>
          </cell>
          <cell r="G2420">
            <v>0</v>
          </cell>
          <cell r="H2420">
            <v>13.39</v>
          </cell>
          <cell r="V2420">
            <v>0</v>
          </cell>
        </row>
        <row r="2421">
          <cell r="A2421" t="str">
            <v>North Texas 2-2004-8</v>
          </cell>
          <cell r="G2421">
            <v>0</v>
          </cell>
          <cell r="H2421">
            <v>13.39</v>
          </cell>
          <cell r="V2421">
            <v>0</v>
          </cell>
        </row>
        <row r="2422">
          <cell r="A2422" t="str">
            <v>North Texas 2-2004-9</v>
          </cell>
          <cell r="G2422">
            <v>0</v>
          </cell>
          <cell r="H2422">
            <v>12.96</v>
          </cell>
          <cell r="V2422">
            <v>0</v>
          </cell>
        </row>
        <row r="2423">
          <cell r="A2423" t="str">
            <v>North Texas 2-2004-10</v>
          </cell>
          <cell r="G2423">
            <v>0</v>
          </cell>
          <cell r="H2423">
            <v>13.39</v>
          </cell>
          <cell r="V2423">
            <v>0</v>
          </cell>
        </row>
        <row r="2424">
          <cell r="A2424" t="str">
            <v>North Texas 2-2004-11</v>
          </cell>
          <cell r="G2424">
            <v>0</v>
          </cell>
          <cell r="H2424">
            <v>12.96</v>
          </cell>
          <cell r="V2424">
            <v>0</v>
          </cell>
        </row>
        <row r="2425">
          <cell r="A2425" t="str">
            <v>North Texas 2-2004-12</v>
          </cell>
          <cell r="G2425">
            <v>0</v>
          </cell>
          <cell r="H2425">
            <v>13.39</v>
          </cell>
          <cell r="V2425">
            <v>0</v>
          </cell>
        </row>
        <row r="2426">
          <cell r="A2426" t="str">
            <v>North Texas 2-2005-1</v>
          </cell>
          <cell r="G2426">
            <v>0</v>
          </cell>
          <cell r="H2426">
            <v>13.39</v>
          </cell>
          <cell r="V2426">
            <v>0</v>
          </cell>
        </row>
        <row r="2427">
          <cell r="A2427" t="str">
            <v>North Texas 2-2005-2</v>
          </cell>
          <cell r="G2427">
            <v>0</v>
          </cell>
          <cell r="H2427">
            <v>12.1</v>
          </cell>
          <cell r="V2427">
            <v>0</v>
          </cell>
        </row>
        <row r="2428">
          <cell r="A2428" t="str">
            <v>North Texas 2-2005-3</v>
          </cell>
          <cell r="G2428">
            <v>0</v>
          </cell>
          <cell r="H2428">
            <v>13.39</v>
          </cell>
          <cell r="V2428">
            <v>0</v>
          </cell>
        </row>
        <row r="2429">
          <cell r="A2429" t="str">
            <v>North Texas 2-2005-4</v>
          </cell>
          <cell r="G2429">
            <v>0</v>
          </cell>
          <cell r="H2429">
            <v>12.96</v>
          </cell>
          <cell r="V2429">
            <v>0</v>
          </cell>
        </row>
        <row r="2430">
          <cell r="A2430" t="str">
            <v>North Texas 2-2005-5</v>
          </cell>
          <cell r="G2430">
            <v>0</v>
          </cell>
          <cell r="H2430">
            <v>13.39</v>
          </cell>
          <cell r="V2430">
            <v>0</v>
          </cell>
        </row>
        <row r="2431">
          <cell r="A2431" t="str">
            <v>North Texas 2-2005-6</v>
          </cell>
          <cell r="G2431">
            <v>0</v>
          </cell>
          <cell r="H2431">
            <v>12.96</v>
          </cell>
          <cell r="V2431">
            <v>0</v>
          </cell>
        </row>
        <row r="2432">
          <cell r="A2432" t="str">
            <v>North Texas 2-2005-7</v>
          </cell>
          <cell r="G2432">
            <v>0</v>
          </cell>
          <cell r="H2432">
            <v>13.39</v>
          </cell>
          <cell r="V2432">
            <v>0</v>
          </cell>
        </row>
        <row r="2433">
          <cell r="A2433" t="str">
            <v>North Texas 2-2005-8</v>
          </cell>
          <cell r="G2433">
            <v>0</v>
          </cell>
          <cell r="H2433">
            <v>13.39</v>
          </cell>
          <cell r="V2433">
            <v>0</v>
          </cell>
        </row>
        <row r="2434">
          <cell r="A2434" t="str">
            <v>North Texas 2-2005-9</v>
          </cell>
          <cell r="G2434">
            <v>0</v>
          </cell>
          <cell r="H2434">
            <v>12.96</v>
          </cell>
          <cell r="V2434">
            <v>0</v>
          </cell>
        </row>
        <row r="2435">
          <cell r="A2435" t="str">
            <v>North Texas 2-2005-10</v>
          </cell>
          <cell r="G2435">
            <v>0</v>
          </cell>
          <cell r="H2435">
            <v>13.39</v>
          </cell>
          <cell r="V2435">
            <v>0</v>
          </cell>
        </row>
        <row r="2436">
          <cell r="A2436" t="str">
            <v>North Texas 2-2005-11</v>
          </cell>
          <cell r="G2436">
            <v>0</v>
          </cell>
          <cell r="H2436">
            <v>12.96</v>
          </cell>
          <cell r="V2436">
            <v>0</v>
          </cell>
        </row>
        <row r="2437">
          <cell r="A2437" t="str">
            <v>North Texas 2-2005-12</v>
          </cell>
          <cell r="G2437">
            <v>0</v>
          </cell>
          <cell r="H2437">
            <v>13.39</v>
          </cell>
          <cell r="V2437">
            <v>0</v>
          </cell>
        </row>
        <row r="2438">
          <cell r="A2438" t="str">
            <v>North Texas 2-2006-1</v>
          </cell>
          <cell r="G2438">
            <v>0</v>
          </cell>
          <cell r="H2438">
            <v>13.39</v>
          </cell>
          <cell r="V2438">
            <v>0</v>
          </cell>
        </row>
        <row r="2439">
          <cell r="A2439" t="str">
            <v>North Texas 2-2006-2</v>
          </cell>
          <cell r="G2439">
            <v>0</v>
          </cell>
          <cell r="H2439">
            <v>12.1</v>
          </cell>
          <cell r="V2439">
            <v>0</v>
          </cell>
        </row>
        <row r="2440">
          <cell r="A2440" t="str">
            <v>North Texas 2-2006-3</v>
          </cell>
          <cell r="G2440">
            <v>0</v>
          </cell>
          <cell r="H2440">
            <v>13.39</v>
          </cell>
          <cell r="V2440">
            <v>0</v>
          </cell>
        </row>
        <row r="2441">
          <cell r="A2441" t="str">
            <v>North Texas 2-2006-4</v>
          </cell>
          <cell r="G2441">
            <v>0</v>
          </cell>
          <cell r="H2441">
            <v>12.96</v>
          </cell>
          <cell r="V2441">
            <v>0</v>
          </cell>
        </row>
        <row r="2442">
          <cell r="A2442" t="str">
            <v>North Texas 2-2006-5</v>
          </cell>
          <cell r="G2442">
            <v>0</v>
          </cell>
          <cell r="H2442">
            <v>13.39</v>
          </cell>
          <cell r="V2442">
            <v>0</v>
          </cell>
        </row>
        <row r="2443">
          <cell r="A2443" t="str">
            <v>North Texas 2-2006-6</v>
          </cell>
          <cell r="G2443">
            <v>0</v>
          </cell>
          <cell r="H2443">
            <v>12.96</v>
          </cell>
          <cell r="V2443">
            <v>0</v>
          </cell>
        </row>
        <row r="2444">
          <cell r="A2444" t="str">
            <v>North Texas 2-2006-7</v>
          </cell>
          <cell r="G2444">
            <v>0</v>
          </cell>
          <cell r="H2444">
            <v>13.39</v>
          </cell>
          <cell r="V2444">
            <v>0</v>
          </cell>
        </row>
        <row r="2445">
          <cell r="A2445" t="str">
            <v>North Texas 2-2006-8</v>
          </cell>
          <cell r="G2445">
            <v>0</v>
          </cell>
          <cell r="H2445">
            <v>13.39</v>
          </cell>
          <cell r="V2445">
            <v>0</v>
          </cell>
        </row>
        <row r="2446">
          <cell r="A2446" t="str">
            <v>North Texas 2-2006-9</v>
          </cell>
          <cell r="G2446">
            <v>0</v>
          </cell>
          <cell r="H2446">
            <v>12.96</v>
          </cell>
          <cell r="V2446">
            <v>0</v>
          </cell>
        </row>
        <row r="2447">
          <cell r="A2447" t="str">
            <v>North Texas 2-2006-10</v>
          </cell>
          <cell r="G2447">
            <v>0</v>
          </cell>
          <cell r="H2447">
            <v>13.39</v>
          </cell>
          <cell r="V2447">
            <v>0</v>
          </cell>
        </row>
        <row r="2448">
          <cell r="A2448" t="str">
            <v>North Texas 2-2006-11</v>
          </cell>
          <cell r="G2448">
            <v>0</v>
          </cell>
          <cell r="H2448">
            <v>12.96</v>
          </cell>
          <cell r="V2448">
            <v>0</v>
          </cell>
        </row>
        <row r="2449">
          <cell r="A2449" t="str">
            <v>North Texas 2-2006-12</v>
          </cell>
          <cell r="G2449">
            <v>0</v>
          </cell>
          <cell r="H2449">
            <v>13.39</v>
          </cell>
          <cell r="V2449">
            <v>0</v>
          </cell>
        </row>
        <row r="2450">
          <cell r="A2450" t="str">
            <v>North Texas 2-2007-1</v>
          </cell>
          <cell r="G2450">
            <v>0</v>
          </cell>
          <cell r="H2450">
            <v>13.39</v>
          </cell>
          <cell r="V2450">
            <v>0</v>
          </cell>
        </row>
        <row r="2451">
          <cell r="A2451" t="str">
            <v>North Texas 2-2007-2</v>
          </cell>
          <cell r="G2451">
            <v>0</v>
          </cell>
          <cell r="H2451">
            <v>12.1</v>
          </cell>
          <cell r="V2451">
            <v>0</v>
          </cell>
        </row>
        <row r="2452">
          <cell r="A2452" t="str">
            <v>North Texas 2-2007-3</v>
          </cell>
          <cell r="G2452">
            <v>0</v>
          </cell>
          <cell r="H2452">
            <v>13.39</v>
          </cell>
          <cell r="V2452">
            <v>0</v>
          </cell>
        </row>
        <row r="2453">
          <cell r="A2453" t="str">
            <v>North Texas 2-2007-4</v>
          </cell>
          <cell r="G2453">
            <v>0</v>
          </cell>
          <cell r="H2453">
            <v>12.96</v>
          </cell>
          <cell r="V2453">
            <v>0</v>
          </cell>
        </row>
        <row r="2454">
          <cell r="A2454" t="str">
            <v>North Texas 2-2007-5</v>
          </cell>
          <cell r="G2454">
            <v>0</v>
          </cell>
          <cell r="H2454">
            <v>13.39</v>
          </cell>
          <cell r="V2454">
            <v>0</v>
          </cell>
        </row>
        <row r="2455">
          <cell r="A2455" t="str">
            <v>North Texas 2-2007-6</v>
          </cell>
          <cell r="G2455">
            <v>0</v>
          </cell>
          <cell r="H2455">
            <v>12.96</v>
          </cell>
          <cell r="V2455">
            <v>0</v>
          </cell>
        </row>
        <row r="2456">
          <cell r="A2456" t="str">
            <v>North Texas 2-2007-7</v>
          </cell>
          <cell r="G2456">
            <v>0</v>
          </cell>
          <cell r="H2456">
            <v>13.39</v>
          </cell>
          <cell r="V2456">
            <v>0</v>
          </cell>
        </row>
        <row r="2457">
          <cell r="A2457" t="str">
            <v>North Texas 2-2007-8</v>
          </cell>
          <cell r="G2457">
            <v>0</v>
          </cell>
          <cell r="H2457">
            <v>13.39</v>
          </cell>
          <cell r="V2457">
            <v>0</v>
          </cell>
        </row>
        <row r="2458">
          <cell r="A2458" t="str">
            <v>North Texas 2-2007-9</v>
          </cell>
          <cell r="G2458">
            <v>0</v>
          </cell>
          <cell r="H2458">
            <v>12.96</v>
          </cell>
          <cell r="V2458">
            <v>0</v>
          </cell>
        </row>
        <row r="2459">
          <cell r="A2459" t="str">
            <v>North Texas 2-2007-10</v>
          </cell>
          <cell r="G2459">
            <v>0</v>
          </cell>
          <cell r="H2459">
            <v>13.39</v>
          </cell>
          <cell r="V2459">
            <v>0</v>
          </cell>
        </row>
        <row r="2460">
          <cell r="A2460" t="str">
            <v>North Texas 2-2007-11</v>
          </cell>
          <cell r="G2460">
            <v>0</v>
          </cell>
          <cell r="H2460">
            <v>12.96</v>
          </cell>
          <cell r="V2460">
            <v>0</v>
          </cell>
        </row>
        <row r="2461">
          <cell r="A2461" t="str">
            <v>North Texas 2-2007-12</v>
          </cell>
          <cell r="G2461">
            <v>0</v>
          </cell>
          <cell r="H2461">
            <v>13.39</v>
          </cell>
          <cell r="V2461">
            <v>0</v>
          </cell>
        </row>
        <row r="2462">
          <cell r="A2462" t="str">
            <v>North Texas 2-2008-1</v>
          </cell>
          <cell r="G2462">
            <v>0</v>
          </cell>
          <cell r="H2462">
            <v>13.39</v>
          </cell>
          <cell r="V2462">
            <v>0</v>
          </cell>
        </row>
        <row r="2463">
          <cell r="A2463" t="str">
            <v>North Texas 2-2008-2</v>
          </cell>
          <cell r="G2463">
            <v>0</v>
          </cell>
          <cell r="H2463">
            <v>12.1</v>
          </cell>
          <cell r="V2463">
            <v>0</v>
          </cell>
        </row>
        <row r="2464">
          <cell r="A2464" t="str">
            <v>North Texas 2-2008-3</v>
          </cell>
          <cell r="G2464">
            <v>0</v>
          </cell>
          <cell r="H2464">
            <v>13.39</v>
          </cell>
          <cell r="V2464">
            <v>0</v>
          </cell>
        </row>
        <row r="2465">
          <cell r="A2465" t="str">
            <v>North Texas 2-2008-4</v>
          </cell>
          <cell r="G2465">
            <v>0</v>
          </cell>
          <cell r="H2465">
            <v>12.96</v>
          </cell>
          <cell r="V2465">
            <v>0</v>
          </cell>
        </row>
        <row r="2466">
          <cell r="A2466" t="str">
            <v>North Texas 2-2008-5</v>
          </cell>
          <cell r="G2466">
            <v>0</v>
          </cell>
          <cell r="H2466">
            <v>13.39</v>
          </cell>
          <cell r="V2466">
            <v>0</v>
          </cell>
        </row>
        <row r="2467">
          <cell r="A2467" t="str">
            <v>North Texas 2-2008-6</v>
          </cell>
          <cell r="G2467">
            <v>0</v>
          </cell>
          <cell r="H2467">
            <v>12.96</v>
          </cell>
          <cell r="V2467">
            <v>0</v>
          </cell>
        </row>
        <row r="2468">
          <cell r="A2468" t="str">
            <v>North Texas 2-2008-7</v>
          </cell>
          <cell r="G2468">
            <v>0</v>
          </cell>
          <cell r="H2468">
            <v>13.39</v>
          </cell>
          <cell r="V2468">
            <v>0</v>
          </cell>
        </row>
        <row r="2469">
          <cell r="A2469" t="str">
            <v>North Texas 2-2008-8</v>
          </cell>
          <cell r="G2469">
            <v>0</v>
          </cell>
          <cell r="H2469">
            <v>13.39</v>
          </cell>
          <cell r="V2469">
            <v>0</v>
          </cell>
        </row>
        <row r="2470">
          <cell r="A2470" t="str">
            <v>North Texas 2-2008-9</v>
          </cell>
          <cell r="G2470">
            <v>0</v>
          </cell>
          <cell r="H2470">
            <v>12.96</v>
          </cell>
          <cell r="V2470">
            <v>0</v>
          </cell>
        </row>
        <row r="2471">
          <cell r="A2471" t="str">
            <v>North Texas 2-2008-10</v>
          </cell>
          <cell r="G2471">
            <v>0</v>
          </cell>
          <cell r="H2471">
            <v>13.39</v>
          </cell>
          <cell r="V2471">
            <v>0</v>
          </cell>
        </row>
        <row r="2472">
          <cell r="A2472" t="str">
            <v>North Texas 2-2008-11</v>
          </cell>
          <cell r="G2472">
            <v>0</v>
          </cell>
          <cell r="H2472">
            <v>12.96</v>
          </cell>
          <cell r="V2472">
            <v>0</v>
          </cell>
        </row>
        <row r="2473">
          <cell r="A2473" t="str">
            <v>North Texas 2-2008-12</v>
          </cell>
          <cell r="G2473">
            <v>0</v>
          </cell>
          <cell r="H2473">
            <v>13.39</v>
          </cell>
          <cell r="V2473">
            <v>0</v>
          </cell>
        </row>
        <row r="2474">
          <cell r="A2474" t="str">
            <v>North Texas 2-2009-1</v>
          </cell>
          <cell r="G2474">
            <v>0</v>
          </cell>
          <cell r="H2474">
            <v>13.39</v>
          </cell>
          <cell r="V2474">
            <v>0</v>
          </cell>
        </row>
        <row r="2475">
          <cell r="A2475" t="str">
            <v>North Texas 2-2009-2</v>
          </cell>
          <cell r="G2475">
            <v>0</v>
          </cell>
          <cell r="H2475">
            <v>12.1</v>
          </cell>
          <cell r="V2475">
            <v>0</v>
          </cell>
        </row>
        <row r="2476">
          <cell r="A2476" t="str">
            <v>North Texas 2-2009-3</v>
          </cell>
          <cell r="G2476">
            <v>0</v>
          </cell>
          <cell r="H2476">
            <v>13.39</v>
          </cell>
          <cell r="V2476">
            <v>0</v>
          </cell>
        </row>
        <row r="2477">
          <cell r="A2477" t="str">
            <v>North Texas 2-2009-4</v>
          </cell>
          <cell r="G2477">
            <v>0</v>
          </cell>
          <cell r="H2477">
            <v>12.96</v>
          </cell>
          <cell r="V2477">
            <v>0</v>
          </cell>
        </row>
        <row r="2478">
          <cell r="A2478" t="str">
            <v>North Texas 2-2009-5</v>
          </cell>
          <cell r="G2478">
            <v>0</v>
          </cell>
          <cell r="H2478">
            <v>13.39</v>
          </cell>
          <cell r="V2478">
            <v>0</v>
          </cell>
        </row>
        <row r="2479">
          <cell r="A2479" t="str">
            <v>North Texas 2-2009-6</v>
          </cell>
          <cell r="G2479">
            <v>0</v>
          </cell>
          <cell r="H2479">
            <v>12.96</v>
          </cell>
          <cell r="V2479">
            <v>0</v>
          </cell>
        </row>
        <row r="2480">
          <cell r="A2480" t="str">
            <v>North Texas 2-2009-7</v>
          </cell>
          <cell r="G2480">
            <v>0</v>
          </cell>
          <cell r="H2480">
            <v>13.39</v>
          </cell>
          <cell r="V2480">
            <v>0</v>
          </cell>
        </row>
        <row r="2481">
          <cell r="A2481" t="str">
            <v>North Texas 2-2009-8</v>
          </cell>
          <cell r="G2481">
            <v>0</v>
          </cell>
          <cell r="H2481">
            <v>13.39</v>
          </cell>
          <cell r="V2481">
            <v>0</v>
          </cell>
        </row>
        <row r="2482">
          <cell r="A2482" t="str">
            <v>North Texas 2-2009-9</v>
          </cell>
          <cell r="G2482">
            <v>0</v>
          </cell>
          <cell r="H2482">
            <v>12.96</v>
          </cell>
          <cell r="V2482">
            <v>0</v>
          </cell>
        </row>
        <row r="2483">
          <cell r="A2483" t="str">
            <v>North Texas 2-2009-10</v>
          </cell>
          <cell r="G2483">
            <v>0</v>
          </cell>
          <cell r="H2483">
            <v>13.39</v>
          </cell>
          <cell r="V2483">
            <v>0</v>
          </cell>
        </row>
        <row r="2484">
          <cell r="A2484" t="str">
            <v>North Texas 2-2009-11</v>
          </cell>
          <cell r="G2484">
            <v>0</v>
          </cell>
          <cell r="H2484">
            <v>12.96</v>
          </cell>
          <cell r="V2484">
            <v>0</v>
          </cell>
        </row>
        <row r="2485">
          <cell r="A2485" t="str">
            <v>North Texas 2-2009-12</v>
          </cell>
          <cell r="G2485">
            <v>0</v>
          </cell>
          <cell r="H2485">
            <v>13.39</v>
          </cell>
          <cell r="V2485">
            <v>0</v>
          </cell>
        </row>
        <row r="2486">
          <cell r="A2486" t="str">
            <v>North Texas 2-2010-1</v>
          </cell>
          <cell r="G2486">
            <v>0</v>
          </cell>
          <cell r="H2486">
            <v>13.39</v>
          </cell>
          <cell r="V2486">
            <v>0</v>
          </cell>
        </row>
        <row r="2487">
          <cell r="A2487" t="str">
            <v>North Texas 2-2010-2</v>
          </cell>
          <cell r="G2487">
            <v>0</v>
          </cell>
          <cell r="H2487">
            <v>12.1</v>
          </cell>
          <cell r="V2487">
            <v>0</v>
          </cell>
        </row>
        <row r="2488">
          <cell r="A2488" t="str">
            <v>North Texas 2-2010-3</v>
          </cell>
          <cell r="G2488">
            <v>0</v>
          </cell>
          <cell r="H2488">
            <v>13.39</v>
          </cell>
          <cell r="V2488">
            <v>0</v>
          </cell>
        </row>
        <row r="2489">
          <cell r="A2489" t="str">
            <v>North Texas 2-2010-4</v>
          </cell>
          <cell r="G2489">
            <v>0</v>
          </cell>
          <cell r="H2489">
            <v>12.96</v>
          </cell>
          <cell r="V2489">
            <v>0</v>
          </cell>
        </row>
        <row r="2490">
          <cell r="A2490" t="str">
            <v>North Texas 2-2010-5</v>
          </cell>
          <cell r="G2490">
            <v>0</v>
          </cell>
          <cell r="H2490">
            <v>13.39</v>
          </cell>
          <cell r="V2490">
            <v>0</v>
          </cell>
        </row>
        <row r="2491">
          <cell r="A2491" t="str">
            <v>North Texas 2-2010-6</v>
          </cell>
          <cell r="G2491">
            <v>0</v>
          </cell>
          <cell r="H2491">
            <v>12.96</v>
          </cell>
          <cell r="V2491">
            <v>0</v>
          </cell>
        </row>
        <row r="2492">
          <cell r="A2492" t="str">
            <v>North Texas 2-2010-7</v>
          </cell>
          <cell r="G2492">
            <v>0</v>
          </cell>
          <cell r="H2492">
            <v>13.39</v>
          </cell>
          <cell r="V2492">
            <v>0</v>
          </cell>
        </row>
        <row r="2493">
          <cell r="A2493" t="str">
            <v>North Texas 2-2010-8</v>
          </cell>
          <cell r="G2493">
            <v>0</v>
          </cell>
          <cell r="H2493">
            <v>13.39</v>
          </cell>
          <cell r="V2493">
            <v>0</v>
          </cell>
        </row>
        <row r="2494">
          <cell r="A2494" t="str">
            <v>North Texas 2-2010-9</v>
          </cell>
          <cell r="G2494">
            <v>0</v>
          </cell>
          <cell r="H2494">
            <v>12.96</v>
          </cell>
          <cell r="V2494">
            <v>0</v>
          </cell>
        </row>
        <row r="2495">
          <cell r="A2495" t="str">
            <v>North Texas 2-2010-10</v>
          </cell>
          <cell r="G2495">
            <v>0</v>
          </cell>
          <cell r="H2495">
            <v>13.39</v>
          </cell>
          <cell r="V2495">
            <v>0</v>
          </cell>
        </row>
        <row r="2496">
          <cell r="A2496" t="str">
            <v>North Texas 2-2010-11</v>
          </cell>
          <cell r="G2496">
            <v>0</v>
          </cell>
          <cell r="H2496">
            <v>12.96</v>
          </cell>
          <cell r="V2496">
            <v>0</v>
          </cell>
        </row>
        <row r="2497">
          <cell r="A2497" t="str">
            <v>North Texas 2-2010-12</v>
          </cell>
          <cell r="G2497">
            <v>0</v>
          </cell>
          <cell r="H2497">
            <v>13.39</v>
          </cell>
          <cell r="V2497">
            <v>0</v>
          </cell>
        </row>
        <row r="2498">
          <cell r="A2498" t="str">
            <v>North Texas 2-2011-1</v>
          </cell>
          <cell r="G2498">
            <v>0</v>
          </cell>
          <cell r="H2498">
            <v>13.39</v>
          </cell>
          <cell r="V2498">
            <v>0</v>
          </cell>
        </row>
        <row r="2499">
          <cell r="A2499" t="str">
            <v>North Texas 2-2011-2</v>
          </cell>
          <cell r="G2499">
            <v>0</v>
          </cell>
          <cell r="H2499">
            <v>12.1</v>
          </cell>
          <cell r="V2499">
            <v>0</v>
          </cell>
        </row>
        <row r="2500">
          <cell r="A2500" t="str">
            <v>North Texas 2-2011-3</v>
          </cell>
          <cell r="G2500">
            <v>0</v>
          </cell>
          <cell r="H2500">
            <v>13.39</v>
          </cell>
          <cell r="V2500">
            <v>0</v>
          </cell>
        </row>
        <row r="2501">
          <cell r="A2501" t="str">
            <v>North Texas 2-2011-4</v>
          </cell>
          <cell r="G2501">
            <v>0</v>
          </cell>
          <cell r="H2501">
            <v>12.96</v>
          </cell>
          <cell r="V2501">
            <v>0</v>
          </cell>
        </row>
        <row r="2502">
          <cell r="A2502" t="str">
            <v>North Texas 2-2011-5</v>
          </cell>
          <cell r="G2502">
            <v>0</v>
          </cell>
          <cell r="H2502">
            <v>13.39</v>
          </cell>
          <cell r="V2502">
            <v>0</v>
          </cell>
        </row>
        <row r="2503">
          <cell r="A2503" t="str">
            <v>North Texas 2-2011-6</v>
          </cell>
          <cell r="G2503">
            <v>0</v>
          </cell>
          <cell r="H2503">
            <v>12.96</v>
          </cell>
          <cell r="V2503">
            <v>0</v>
          </cell>
        </row>
        <row r="2504">
          <cell r="A2504" t="str">
            <v>North Texas 2-2011-7</v>
          </cell>
          <cell r="G2504">
            <v>0</v>
          </cell>
          <cell r="H2504">
            <v>13.39</v>
          </cell>
          <cell r="V2504">
            <v>0</v>
          </cell>
        </row>
        <row r="2505">
          <cell r="A2505" t="str">
            <v>North Texas 2-2011-8</v>
          </cell>
          <cell r="G2505">
            <v>0</v>
          </cell>
          <cell r="H2505">
            <v>13.39</v>
          </cell>
          <cell r="V2505">
            <v>0</v>
          </cell>
        </row>
        <row r="2506">
          <cell r="A2506" t="str">
            <v>North Texas 2-2011-9</v>
          </cell>
          <cell r="G2506">
            <v>0</v>
          </cell>
          <cell r="H2506">
            <v>12.96</v>
          </cell>
          <cell r="V2506">
            <v>0</v>
          </cell>
        </row>
        <row r="2507">
          <cell r="A2507" t="str">
            <v>North Texas 2-2011-10</v>
          </cell>
          <cell r="G2507">
            <v>0</v>
          </cell>
          <cell r="H2507">
            <v>13.39</v>
          </cell>
          <cell r="V2507">
            <v>0</v>
          </cell>
        </row>
        <row r="2508">
          <cell r="A2508" t="str">
            <v>North Texas 2-2011-11</v>
          </cell>
          <cell r="G2508">
            <v>0</v>
          </cell>
          <cell r="H2508">
            <v>12.96</v>
          </cell>
          <cell r="V2508">
            <v>0</v>
          </cell>
        </row>
        <row r="2509">
          <cell r="A2509" t="str">
            <v>North Texas 2-2011-12</v>
          </cell>
          <cell r="G2509">
            <v>0</v>
          </cell>
          <cell r="H2509">
            <v>13.39</v>
          </cell>
          <cell r="V2509">
            <v>0</v>
          </cell>
        </row>
        <row r="2510">
          <cell r="A2510" t="str">
            <v>North Texas 2-2012-1</v>
          </cell>
          <cell r="G2510">
            <v>0</v>
          </cell>
          <cell r="H2510">
            <v>13.39</v>
          </cell>
          <cell r="V2510">
            <v>0</v>
          </cell>
        </row>
        <row r="2511">
          <cell r="A2511" t="str">
            <v>North Texas 2-2012-2</v>
          </cell>
          <cell r="G2511">
            <v>0</v>
          </cell>
          <cell r="H2511">
            <v>12.1</v>
          </cell>
          <cell r="V2511">
            <v>0</v>
          </cell>
        </row>
        <row r="2512">
          <cell r="A2512" t="str">
            <v>North Texas 2-2012-3</v>
          </cell>
          <cell r="G2512">
            <v>0</v>
          </cell>
          <cell r="H2512">
            <v>13.39</v>
          </cell>
          <cell r="V2512">
            <v>0</v>
          </cell>
        </row>
        <row r="2513">
          <cell r="A2513" t="str">
            <v>North Texas 2-2012-4</v>
          </cell>
          <cell r="G2513">
            <v>0</v>
          </cell>
          <cell r="H2513">
            <v>12.96</v>
          </cell>
          <cell r="V2513">
            <v>0</v>
          </cell>
        </row>
        <row r="2514">
          <cell r="A2514" t="str">
            <v>North Texas 2-2012-5</v>
          </cell>
          <cell r="G2514">
            <v>0</v>
          </cell>
          <cell r="H2514">
            <v>13.39</v>
          </cell>
          <cell r="V2514">
            <v>0</v>
          </cell>
        </row>
        <row r="2515">
          <cell r="A2515" t="str">
            <v>North Texas 2-2012-6</v>
          </cell>
          <cell r="G2515">
            <v>0</v>
          </cell>
          <cell r="H2515">
            <v>12.96</v>
          </cell>
          <cell r="V2515">
            <v>0</v>
          </cell>
        </row>
        <row r="2516">
          <cell r="A2516" t="str">
            <v>North Texas 2-2012-7</v>
          </cell>
          <cell r="G2516">
            <v>0</v>
          </cell>
          <cell r="H2516">
            <v>13.39</v>
          </cell>
          <cell r="V2516">
            <v>0</v>
          </cell>
        </row>
        <row r="2517">
          <cell r="A2517" t="str">
            <v>North Texas 2-2012-8</v>
          </cell>
          <cell r="G2517">
            <v>0</v>
          </cell>
          <cell r="H2517">
            <v>13.39</v>
          </cell>
          <cell r="V2517">
            <v>0</v>
          </cell>
        </row>
        <row r="2518">
          <cell r="A2518" t="str">
            <v>North Texas 2-2012-9</v>
          </cell>
          <cell r="G2518">
            <v>0</v>
          </cell>
          <cell r="H2518">
            <v>12.96</v>
          </cell>
          <cell r="V2518">
            <v>0</v>
          </cell>
        </row>
        <row r="2519">
          <cell r="A2519" t="str">
            <v>North Texas 2-2012-10</v>
          </cell>
          <cell r="G2519">
            <v>0</v>
          </cell>
          <cell r="H2519">
            <v>13.39</v>
          </cell>
          <cell r="V2519">
            <v>0</v>
          </cell>
        </row>
        <row r="2520">
          <cell r="A2520" t="str">
            <v>North Texas 2-2012-11</v>
          </cell>
          <cell r="G2520">
            <v>0</v>
          </cell>
          <cell r="H2520">
            <v>12.96</v>
          </cell>
          <cell r="V2520">
            <v>0</v>
          </cell>
        </row>
        <row r="2521">
          <cell r="A2521" t="str">
            <v>North Texas 2-2012-12</v>
          </cell>
          <cell r="G2521">
            <v>0</v>
          </cell>
          <cell r="H2521">
            <v>13.39</v>
          </cell>
          <cell r="V2521">
            <v>0</v>
          </cell>
        </row>
        <row r="2522">
          <cell r="A2522" t="str">
            <v>North Texas 2-2013-1</v>
          </cell>
          <cell r="G2522">
            <v>0</v>
          </cell>
          <cell r="H2522">
            <v>13.39</v>
          </cell>
          <cell r="V2522">
            <v>0</v>
          </cell>
        </row>
        <row r="2523">
          <cell r="A2523" t="str">
            <v>North Texas 2-2013-2</v>
          </cell>
          <cell r="G2523">
            <v>0</v>
          </cell>
          <cell r="H2523">
            <v>12.1</v>
          </cell>
          <cell r="V2523">
            <v>0</v>
          </cell>
        </row>
        <row r="2524">
          <cell r="A2524" t="str">
            <v>North Texas 2-2013-3</v>
          </cell>
          <cell r="G2524">
            <v>0</v>
          </cell>
          <cell r="H2524">
            <v>13.39</v>
          </cell>
          <cell r="V2524">
            <v>0</v>
          </cell>
        </row>
        <row r="2525">
          <cell r="A2525" t="str">
            <v>North Texas 2-2013-4</v>
          </cell>
          <cell r="G2525">
            <v>0</v>
          </cell>
          <cell r="H2525">
            <v>12.96</v>
          </cell>
          <cell r="V2525">
            <v>0</v>
          </cell>
        </row>
        <row r="2526">
          <cell r="A2526" t="str">
            <v>North Texas 2-2013-5</v>
          </cell>
          <cell r="G2526">
            <v>0</v>
          </cell>
          <cell r="H2526">
            <v>13.39</v>
          </cell>
          <cell r="V2526">
            <v>0</v>
          </cell>
        </row>
        <row r="2527">
          <cell r="A2527" t="str">
            <v>North Texas 2-2013-6</v>
          </cell>
          <cell r="G2527">
            <v>0</v>
          </cell>
          <cell r="H2527">
            <v>12.96</v>
          </cell>
          <cell r="V2527">
            <v>0</v>
          </cell>
        </row>
        <row r="2528">
          <cell r="A2528" t="str">
            <v>North Texas 2-2013-7</v>
          </cell>
          <cell r="G2528">
            <v>0</v>
          </cell>
          <cell r="H2528">
            <v>13.39</v>
          </cell>
          <cell r="V2528">
            <v>0</v>
          </cell>
        </row>
        <row r="2529">
          <cell r="A2529" t="str">
            <v>North Texas 2-2013-8</v>
          </cell>
          <cell r="G2529">
            <v>0</v>
          </cell>
          <cell r="H2529">
            <v>13.39</v>
          </cell>
          <cell r="V2529">
            <v>0</v>
          </cell>
        </row>
        <row r="2530">
          <cell r="A2530" t="str">
            <v>North Texas 2-2013-9</v>
          </cell>
          <cell r="G2530">
            <v>0</v>
          </cell>
          <cell r="H2530">
            <v>12.96</v>
          </cell>
          <cell r="V2530">
            <v>0</v>
          </cell>
        </row>
        <row r="2531">
          <cell r="A2531" t="str">
            <v>North Texas 2-2013-10</v>
          </cell>
          <cell r="G2531">
            <v>0</v>
          </cell>
          <cell r="H2531">
            <v>13.39</v>
          </cell>
          <cell r="V2531">
            <v>0</v>
          </cell>
        </row>
        <row r="2532">
          <cell r="A2532" t="str">
            <v>North Texas 2-2013-11</v>
          </cell>
          <cell r="G2532">
            <v>0</v>
          </cell>
          <cell r="H2532">
            <v>12.96</v>
          </cell>
          <cell r="V2532">
            <v>0</v>
          </cell>
        </row>
        <row r="2533">
          <cell r="A2533" t="str">
            <v>North Texas 2-2013-12</v>
          </cell>
          <cell r="G2533">
            <v>0</v>
          </cell>
          <cell r="H2533">
            <v>13.39</v>
          </cell>
          <cell r="V2533">
            <v>0</v>
          </cell>
        </row>
        <row r="2534">
          <cell r="A2534" t="str">
            <v>North Texas 2-2014-1</v>
          </cell>
          <cell r="G2534">
            <v>0</v>
          </cell>
          <cell r="H2534">
            <v>13.39</v>
          </cell>
          <cell r="V2534">
            <v>0</v>
          </cell>
        </row>
        <row r="2535">
          <cell r="A2535" t="str">
            <v>North Texas 2-2014-2</v>
          </cell>
          <cell r="G2535">
            <v>0</v>
          </cell>
          <cell r="H2535">
            <v>12.1</v>
          </cell>
          <cell r="V2535">
            <v>0</v>
          </cell>
        </row>
        <row r="2536">
          <cell r="A2536" t="str">
            <v>North Texas 2-2014-3</v>
          </cell>
          <cell r="G2536">
            <v>0</v>
          </cell>
          <cell r="H2536">
            <v>13.39</v>
          </cell>
          <cell r="V2536">
            <v>0</v>
          </cell>
        </row>
        <row r="2537">
          <cell r="A2537" t="str">
            <v>North Texas 2-2014-4</v>
          </cell>
          <cell r="G2537">
            <v>0</v>
          </cell>
          <cell r="H2537">
            <v>12.96</v>
          </cell>
          <cell r="V2537">
            <v>0</v>
          </cell>
        </row>
        <row r="2538">
          <cell r="A2538" t="str">
            <v>North Texas 2-2014-5</v>
          </cell>
          <cell r="G2538">
            <v>0</v>
          </cell>
          <cell r="H2538">
            <v>13.39</v>
          </cell>
          <cell r="V2538">
            <v>0</v>
          </cell>
        </row>
        <row r="2539">
          <cell r="A2539" t="str">
            <v>North Texas 2-2014-6</v>
          </cell>
          <cell r="G2539">
            <v>0</v>
          </cell>
          <cell r="H2539">
            <v>12.96</v>
          </cell>
          <cell r="V2539">
            <v>0</v>
          </cell>
        </row>
        <row r="2540">
          <cell r="A2540" t="str">
            <v>North Texas 2-2014-7</v>
          </cell>
          <cell r="G2540">
            <v>0</v>
          </cell>
          <cell r="H2540">
            <v>13.39</v>
          </cell>
          <cell r="V2540">
            <v>0</v>
          </cell>
        </row>
        <row r="2541">
          <cell r="A2541" t="str">
            <v>North Texas 2-2014-8</v>
          </cell>
          <cell r="G2541">
            <v>0</v>
          </cell>
          <cell r="H2541">
            <v>13.39</v>
          </cell>
          <cell r="V2541">
            <v>0</v>
          </cell>
        </row>
        <row r="2542">
          <cell r="A2542" t="str">
            <v>North Texas 2-2014-9</v>
          </cell>
          <cell r="G2542">
            <v>0</v>
          </cell>
          <cell r="H2542">
            <v>12.96</v>
          </cell>
          <cell r="V2542">
            <v>0</v>
          </cell>
        </row>
        <row r="2543">
          <cell r="A2543" t="str">
            <v>North Texas 2-2014-10</v>
          </cell>
          <cell r="G2543">
            <v>0</v>
          </cell>
          <cell r="H2543">
            <v>13.39</v>
          </cell>
          <cell r="V2543">
            <v>0</v>
          </cell>
        </row>
        <row r="2544">
          <cell r="A2544" t="str">
            <v>North Texas 2-2014-11</v>
          </cell>
          <cell r="G2544">
            <v>0</v>
          </cell>
          <cell r="H2544">
            <v>12.96</v>
          </cell>
          <cell r="V2544">
            <v>0</v>
          </cell>
        </row>
        <row r="2545">
          <cell r="A2545" t="str">
            <v>North Texas 2-2014-12</v>
          </cell>
          <cell r="G2545">
            <v>0</v>
          </cell>
          <cell r="H2545">
            <v>13.39</v>
          </cell>
          <cell r="V2545">
            <v>0</v>
          </cell>
        </row>
        <row r="2546">
          <cell r="A2546" t="str">
            <v>North Texas 2-2015-1</v>
          </cell>
          <cell r="G2546">
            <v>0</v>
          </cell>
          <cell r="H2546">
            <v>13.39</v>
          </cell>
          <cell r="V2546">
            <v>0</v>
          </cell>
        </row>
        <row r="2547">
          <cell r="A2547" t="str">
            <v>North Texas 2-2015-2</v>
          </cell>
          <cell r="G2547">
            <v>0</v>
          </cell>
          <cell r="H2547">
            <v>12.1</v>
          </cell>
          <cell r="V2547">
            <v>0</v>
          </cell>
        </row>
        <row r="2548">
          <cell r="A2548" t="str">
            <v>North Texas 2-2015-3</v>
          </cell>
          <cell r="G2548">
            <v>0</v>
          </cell>
          <cell r="H2548">
            <v>13.39</v>
          </cell>
          <cell r="V2548">
            <v>0</v>
          </cell>
        </row>
        <row r="2549">
          <cell r="A2549" t="str">
            <v>North Texas 2-2015-4</v>
          </cell>
          <cell r="G2549">
            <v>0</v>
          </cell>
          <cell r="H2549">
            <v>12.96</v>
          </cell>
          <cell r="V2549">
            <v>0</v>
          </cell>
        </row>
        <row r="2550">
          <cell r="A2550" t="str">
            <v>North Texas 2-2015-5</v>
          </cell>
          <cell r="G2550">
            <v>0</v>
          </cell>
          <cell r="H2550">
            <v>13.39</v>
          </cell>
          <cell r="V2550">
            <v>0</v>
          </cell>
        </row>
        <row r="2551">
          <cell r="A2551" t="str">
            <v>North Texas 2-2015-6</v>
          </cell>
          <cell r="G2551">
            <v>0</v>
          </cell>
          <cell r="H2551">
            <v>12.96</v>
          </cell>
          <cell r="V2551">
            <v>0</v>
          </cell>
        </row>
        <row r="2552">
          <cell r="A2552" t="str">
            <v>North Texas 2-2015-7</v>
          </cell>
          <cell r="G2552">
            <v>0</v>
          </cell>
          <cell r="H2552">
            <v>13.39</v>
          </cell>
          <cell r="V2552">
            <v>0</v>
          </cell>
        </row>
        <row r="2553">
          <cell r="A2553" t="str">
            <v>North Texas 2-2015-8</v>
          </cell>
          <cell r="G2553">
            <v>0</v>
          </cell>
          <cell r="H2553">
            <v>13.39</v>
          </cell>
          <cell r="V2553">
            <v>0</v>
          </cell>
        </row>
        <row r="2554">
          <cell r="A2554" t="str">
            <v>North Texas 2-2015-9</v>
          </cell>
          <cell r="G2554">
            <v>0</v>
          </cell>
          <cell r="H2554">
            <v>12.96</v>
          </cell>
          <cell r="V2554">
            <v>0</v>
          </cell>
        </row>
        <row r="2555">
          <cell r="A2555" t="str">
            <v>North Texas 2-2015-10</v>
          </cell>
          <cell r="G2555">
            <v>0</v>
          </cell>
          <cell r="H2555">
            <v>13.39</v>
          </cell>
          <cell r="V2555">
            <v>0</v>
          </cell>
        </row>
        <row r="2556">
          <cell r="A2556" t="str">
            <v>North Texas 2-2015-11</v>
          </cell>
          <cell r="G2556">
            <v>0</v>
          </cell>
          <cell r="H2556">
            <v>12.96</v>
          </cell>
          <cell r="V2556">
            <v>0</v>
          </cell>
        </row>
        <row r="2557">
          <cell r="A2557" t="str">
            <v>North Texas 2-2015-12</v>
          </cell>
          <cell r="G2557">
            <v>0</v>
          </cell>
          <cell r="H2557">
            <v>13.39</v>
          </cell>
          <cell r="V2557">
            <v>0</v>
          </cell>
        </row>
        <row r="2558">
          <cell r="A2558" t="str">
            <v>North Texas 2-2016-1</v>
          </cell>
          <cell r="G2558">
            <v>0</v>
          </cell>
          <cell r="H2558">
            <v>13.39</v>
          </cell>
          <cell r="V2558">
            <v>0</v>
          </cell>
        </row>
        <row r="2559">
          <cell r="A2559" t="str">
            <v>North Texas 2-2016-2</v>
          </cell>
          <cell r="G2559">
            <v>0</v>
          </cell>
          <cell r="H2559">
            <v>12.1</v>
          </cell>
          <cell r="V2559">
            <v>0</v>
          </cell>
        </row>
        <row r="2560">
          <cell r="A2560" t="str">
            <v>North Texas 2-2016-3</v>
          </cell>
          <cell r="G2560">
            <v>0</v>
          </cell>
          <cell r="H2560">
            <v>13.39</v>
          </cell>
          <cell r="V2560">
            <v>0</v>
          </cell>
        </row>
        <row r="2561">
          <cell r="A2561" t="str">
            <v>North Texas 2-2016-4</v>
          </cell>
          <cell r="G2561">
            <v>0</v>
          </cell>
          <cell r="H2561">
            <v>12.96</v>
          </cell>
          <cell r="V2561">
            <v>0</v>
          </cell>
        </row>
        <row r="2562">
          <cell r="A2562" t="str">
            <v>North Texas 2-2016-5</v>
          </cell>
          <cell r="G2562">
            <v>0</v>
          </cell>
          <cell r="H2562">
            <v>13.39</v>
          </cell>
          <cell r="V2562">
            <v>0</v>
          </cell>
        </row>
        <row r="2563">
          <cell r="A2563" t="str">
            <v>North Texas 2-2016-6</v>
          </cell>
          <cell r="G2563">
            <v>0</v>
          </cell>
          <cell r="H2563">
            <v>12.96</v>
          </cell>
          <cell r="V2563">
            <v>0</v>
          </cell>
        </row>
        <row r="2564">
          <cell r="A2564" t="str">
            <v>North Texas 2-2016-7</v>
          </cell>
          <cell r="G2564">
            <v>0</v>
          </cell>
          <cell r="H2564">
            <v>13.39</v>
          </cell>
          <cell r="V2564">
            <v>0</v>
          </cell>
        </row>
        <row r="2565">
          <cell r="A2565" t="str">
            <v>North Texas 2-2016-8</v>
          </cell>
          <cell r="G2565">
            <v>0</v>
          </cell>
          <cell r="H2565">
            <v>13.39</v>
          </cell>
          <cell r="V2565">
            <v>0</v>
          </cell>
        </row>
        <row r="2566">
          <cell r="A2566" t="str">
            <v>North Texas 2-2016-9</v>
          </cell>
          <cell r="G2566">
            <v>0</v>
          </cell>
          <cell r="H2566">
            <v>12.96</v>
          </cell>
          <cell r="V2566">
            <v>0</v>
          </cell>
        </row>
        <row r="2567">
          <cell r="A2567" t="str">
            <v>North Texas 2-2016-10</v>
          </cell>
          <cell r="G2567">
            <v>0</v>
          </cell>
          <cell r="H2567">
            <v>13.39</v>
          </cell>
          <cell r="V2567">
            <v>0</v>
          </cell>
        </row>
        <row r="2568">
          <cell r="A2568" t="str">
            <v>North Texas 2-2016-11</v>
          </cell>
          <cell r="G2568">
            <v>0</v>
          </cell>
          <cell r="H2568">
            <v>12.96</v>
          </cell>
          <cell r="V2568">
            <v>0</v>
          </cell>
        </row>
        <row r="2569">
          <cell r="A2569" t="str">
            <v>North Texas 2-2016-12</v>
          </cell>
          <cell r="G2569">
            <v>0</v>
          </cell>
          <cell r="H2569">
            <v>13.39</v>
          </cell>
          <cell r="V2569">
            <v>0</v>
          </cell>
        </row>
        <row r="2570">
          <cell r="A2570" t="str">
            <v>North Texas 2-2017-1</v>
          </cell>
          <cell r="G2570">
            <v>0</v>
          </cell>
          <cell r="H2570">
            <v>13.39</v>
          </cell>
          <cell r="V2570">
            <v>0</v>
          </cell>
        </row>
        <row r="2571">
          <cell r="A2571" t="str">
            <v>North Texas 2-2017-2</v>
          </cell>
          <cell r="G2571">
            <v>0</v>
          </cell>
          <cell r="H2571">
            <v>12.1</v>
          </cell>
          <cell r="V2571">
            <v>0</v>
          </cell>
        </row>
        <row r="2572">
          <cell r="A2572" t="str">
            <v>North Texas 2-2017-3</v>
          </cell>
          <cell r="G2572">
            <v>0</v>
          </cell>
          <cell r="H2572">
            <v>13.39</v>
          </cell>
          <cell r="V2572">
            <v>0</v>
          </cell>
        </row>
        <row r="2573">
          <cell r="A2573" t="str">
            <v>North Texas 2-2017-4</v>
          </cell>
          <cell r="G2573">
            <v>0</v>
          </cell>
          <cell r="H2573">
            <v>12.96</v>
          </cell>
          <cell r="V2573">
            <v>0</v>
          </cell>
        </row>
        <row r="2574">
          <cell r="A2574" t="str">
            <v>North Texas 2-2017-5</v>
          </cell>
          <cell r="G2574">
            <v>0</v>
          </cell>
          <cell r="H2574">
            <v>13.39</v>
          </cell>
          <cell r="V2574">
            <v>0</v>
          </cell>
        </row>
        <row r="2575">
          <cell r="A2575" t="str">
            <v>North Texas 2-2017-6</v>
          </cell>
          <cell r="G2575">
            <v>0</v>
          </cell>
          <cell r="H2575">
            <v>12.96</v>
          </cell>
          <cell r="V2575">
            <v>0</v>
          </cell>
        </row>
        <row r="2576">
          <cell r="A2576" t="str">
            <v>North Texas 2-2017-7</v>
          </cell>
          <cell r="G2576">
            <v>0</v>
          </cell>
          <cell r="H2576">
            <v>13.39</v>
          </cell>
          <cell r="V2576">
            <v>0</v>
          </cell>
        </row>
        <row r="2577">
          <cell r="A2577" t="str">
            <v>North Texas 2-2017-8</v>
          </cell>
          <cell r="G2577">
            <v>0</v>
          </cell>
          <cell r="H2577">
            <v>13.39</v>
          </cell>
          <cell r="V2577">
            <v>0</v>
          </cell>
        </row>
        <row r="2578">
          <cell r="A2578" t="str">
            <v>North Texas 2-2017-9</v>
          </cell>
          <cell r="G2578">
            <v>0</v>
          </cell>
          <cell r="H2578">
            <v>12.96</v>
          </cell>
          <cell r="V2578">
            <v>0</v>
          </cell>
        </row>
        <row r="2579">
          <cell r="A2579" t="str">
            <v>North Texas 2-2017-10</v>
          </cell>
          <cell r="G2579">
            <v>0</v>
          </cell>
          <cell r="H2579">
            <v>13.39</v>
          </cell>
          <cell r="V2579">
            <v>0</v>
          </cell>
        </row>
        <row r="2580">
          <cell r="A2580" t="str">
            <v>North Texas 2-2017-11</v>
          </cell>
          <cell r="G2580">
            <v>0</v>
          </cell>
          <cell r="H2580">
            <v>12.96</v>
          </cell>
          <cell r="V2580">
            <v>0</v>
          </cell>
        </row>
        <row r="2581">
          <cell r="A2581" t="str">
            <v>North Texas 2-2017-12</v>
          </cell>
          <cell r="G2581">
            <v>0</v>
          </cell>
          <cell r="H2581">
            <v>13.39</v>
          </cell>
          <cell r="V2581">
            <v>0</v>
          </cell>
        </row>
        <row r="2582">
          <cell r="A2582" t="str">
            <v>North Texas 2-2018-1</v>
          </cell>
          <cell r="G2582">
            <v>0</v>
          </cell>
          <cell r="H2582">
            <v>13.39</v>
          </cell>
          <cell r="V2582">
            <v>0</v>
          </cell>
        </row>
        <row r="2583">
          <cell r="A2583" t="str">
            <v>North Texas 2-2018-2</v>
          </cell>
          <cell r="G2583">
            <v>0</v>
          </cell>
          <cell r="H2583">
            <v>12.1</v>
          </cell>
          <cell r="V2583">
            <v>0</v>
          </cell>
        </row>
        <row r="2584">
          <cell r="A2584" t="str">
            <v>North Texas 2-2018-3</v>
          </cell>
          <cell r="G2584">
            <v>0</v>
          </cell>
          <cell r="H2584">
            <v>13.39</v>
          </cell>
          <cell r="V2584">
            <v>0</v>
          </cell>
        </row>
        <row r="2585">
          <cell r="A2585" t="str">
            <v>North Texas 2-2018-4</v>
          </cell>
          <cell r="G2585">
            <v>0</v>
          </cell>
          <cell r="H2585">
            <v>12.96</v>
          </cell>
          <cell r="V2585">
            <v>0</v>
          </cell>
        </row>
        <row r="2586">
          <cell r="A2586" t="str">
            <v>North Texas 2-2018-5</v>
          </cell>
          <cell r="G2586">
            <v>0</v>
          </cell>
          <cell r="H2586">
            <v>13.39</v>
          </cell>
          <cell r="V2586">
            <v>0</v>
          </cell>
        </row>
        <row r="2587">
          <cell r="A2587" t="str">
            <v>North Texas 2-2018-6</v>
          </cell>
          <cell r="G2587">
            <v>0</v>
          </cell>
          <cell r="H2587">
            <v>12.96</v>
          </cell>
          <cell r="V2587">
            <v>0</v>
          </cell>
        </row>
        <row r="2588">
          <cell r="A2588" t="str">
            <v>North Texas 2-2018-7</v>
          </cell>
          <cell r="G2588">
            <v>0</v>
          </cell>
          <cell r="H2588">
            <v>13.39</v>
          </cell>
          <cell r="V2588">
            <v>0</v>
          </cell>
        </row>
        <row r="2589">
          <cell r="A2589" t="str">
            <v>North Texas 2-2018-8</v>
          </cell>
          <cell r="G2589">
            <v>0</v>
          </cell>
          <cell r="H2589">
            <v>13.39</v>
          </cell>
          <cell r="V2589">
            <v>0</v>
          </cell>
        </row>
        <row r="2590">
          <cell r="A2590" t="str">
            <v>North Texas 2-2018-9</v>
          </cell>
          <cell r="G2590">
            <v>0</v>
          </cell>
          <cell r="H2590">
            <v>12.96</v>
          </cell>
          <cell r="V2590">
            <v>0</v>
          </cell>
        </row>
        <row r="2591">
          <cell r="A2591" t="str">
            <v>North Texas 2-2018-10</v>
          </cell>
          <cell r="G2591">
            <v>0</v>
          </cell>
          <cell r="H2591">
            <v>13.39</v>
          </cell>
          <cell r="V2591">
            <v>0</v>
          </cell>
        </row>
        <row r="2592">
          <cell r="A2592" t="str">
            <v>North Texas 2-2018-11</v>
          </cell>
          <cell r="G2592">
            <v>0</v>
          </cell>
          <cell r="H2592">
            <v>12.96</v>
          </cell>
          <cell r="V2592">
            <v>0</v>
          </cell>
        </row>
        <row r="2593">
          <cell r="A2593" t="str">
            <v>North Texas 2-2018-12</v>
          </cell>
          <cell r="G2593">
            <v>0</v>
          </cell>
          <cell r="H2593">
            <v>13.39</v>
          </cell>
          <cell r="V2593">
            <v>0</v>
          </cell>
        </row>
        <row r="2594">
          <cell r="A2594" t="str">
            <v>North Texas 2-2019-1</v>
          </cell>
          <cell r="G2594">
            <v>0</v>
          </cell>
          <cell r="H2594">
            <v>13.39</v>
          </cell>
          <cell r="V2594">
            <v>0</v>
          </cell>
        </row>
        <row r="2595">
          <cell r="A2595" t="str">
            <v>North Texas 2-2019-2</v>
          </cell>
          <cell r="G2595">
            <v>0</v>
          </cell>
          <cell r="H2595">
            <v>12.1</v>
          </cell>
          <cell r="V2595">
            <v>0</v>
          </cell>
        </row>
        <row r="2596">
          <cell r="A2596" t="str">
            <v>North Texas 2-2019-3</v>
          </cell>
          <cell r="G2596">
            <v>0</v>
          </cell>
          <cell r="H2596">
            <v>13.39</v>
          </cell>
          <cell r="V2596">
            <v>0</v>
          </cell>
        </row>
        <row r="2597">
          <cell r="A2597" t="str">
            <v>North Texas 2-2019-4</v>
          </cell>
          <cell r="G2597">
            <v>0</v>
          </cell>
          <cell r="H2597">
            <v>12.96</v>
          </cell>
          <cell r="V2597">
            <v>0</v>
          </cell>
        </row>
        <row r="2598">
          <cell r="A2598" t="str">
            <v>North Texas 2-2019-5</v>
          </cell>
          <cell r="G2598">
            <v>0</v>
          </cell>
          <cell r="H2598">
            <v>13.39</v>
          </cell>
          <cell r="V2598">
            <v>0</v>
          </cell>
        </row>
        <row r="2599">
          <cell r="A2599" t="str">
            <v>North Texas 2-2019-6</v>
          </cell>
          <cell r="G2599">
            <v>0</v>
          </cell>
          <cell r="H2599">
            <v>12.96</v>
          </cell>
          <cell r="V2599">
            <v>0</v>
          </cell>
        </row>
        <row r="2600">
          <cell r="A2600" t="str">
            <v>North Texas 2-2019-7</v>
          </cell>
          <cell r="G2600">
            <v>0</v>
          </cell>
          <cell r="H2600">
            <v>13.39</v>
          </cell>
          <cell r="V2600">
            <v>0</v>
          </cell>
        </row>
        <row r="2601">
          <cell r="A2601" t="str">
            <v>North Texas 2-2019-8</v>
          </cell>
          <cell r="G2601">
            <v>0</v>
          </cell>
          <cell r="H2601">
            <v>13.39</v>
          </cell>
          <cell r="V2601">
            <v>0</v>
          </cell>
        </row>
        <row r="2602">
          <cell r="A2602" t="str">
            <v>North Texas 2-2019-9</v>
          </cell>
          <cell r="G2602">
            <v>0</v>
          </cell>
          <cell r="H2602">
            <v>12.96</v>
          </cell>
          <cell r="V2602">
            <v>0</v>
          </cell>
        </row>
        <row r="2603">
          <cell r="A2603" t="str">
            <v>North Texas 2-2019-10</v>
          </cell>
          <cell r="G2603">
            <v>0</v>
          </cell>
          <cell r="H2603">
            <v>13.39</v>
          </cell>
          <cell r="V2603">
            <v>0</v>
          </cell>
        </row>
        <row r="2604">
          <cell r="A2604" t="str">
            <v>North Texas 2-2019-11</v>
          </cell>
          <cell r="G2604">
            <v>0</v>
          </cell>
          <cell r="H2604">
            <v>12.96</v>
          </cell>
          <cell r="V2604">
            <v>0</v>
          </cell>
        </row>
        <row r="2605">
          <cell r="A2605" t="str">
            <v>North Texas 2-2019-12</v>
          </cell>
          <cell r="G2605">
            <v>0</v>
          </cell>
          <cell r="H2605">
            <v>13.39</v>
          </cell>
          <cell r="V2605">
            <v>0</v>
          </cell>
        </row>
        <row r="2606">
          <cell r="A2606" t="str">
            <v>North Texas 2-2020-1</v>
          </cell>
          <cell r="G2606">
            <v>0</v>
          </cell>
          <cell r="H2606">
            <v>13.39</v>
          </cell>
          <cell r="V2606">
            <v>0</v>
          </cell>
        </row>
        <row r="2607">
          <cell r="A2607" t="str">
            <v>North Texas 2-2020-2</v>
          </cell>
          <cell r="G2607">
            <v>0</v>
          </cell>
          <cell r="H2607">
            <v>12.1</v>
          </cell>
          <cell r="V2607">
            <v>0</v>
          </cell>
        </row>
        <row r="2608">
          <cell r="A2608" t="str">
            <v>North Texas 2-2020-3</v>
          </cell>
          <cell r="G2608">
            <v>0</v>
          </cell>
          <cell r="H2608">
            <v>13.39</v>
          </cell>
          <cell r="V2608">
            <v>0</v>
          </cell>
        </row>
        <row r="2609">
          <cell r="A2609" t="str">
            <v>North Texas 2-2020-4</v>
          </cell>
          <cell r="G2609">
            <v>0</v>
          </cell>
          <cell r="H2609">
            <v>12.96</v>
          </cell>
          <cell r="V2609">
            <v>0</v>
          </cell>
        </row>
        <row r="2610">
          <cell r="A2610" t="str">
            <v>North Texas 2-2020-5</v>
          </cell>
          <cell r="G2610">
            <v>0</v>
          </cell>
          <cell r="H2610">
            <v>13.39</v>
          </cell>
          <cell r="V2610">
            <v>0</v>
          </cell>
        </row>
        <row r="2611">
          <cell r="A2611" t="str">
            <v>North Texas 2-2020-6</v>
          </cell>
          <cell r="G2611">
            <v>0</v>
          </cell>
          <cell r="H2611">
            <v>12.96</v>
          </cell>
          <cell r="V2611">
            <v>0</v>
          </cell>
        </row>
        <row r="2612">
          <cell r="A2612" t="str">
            <v>North Texas 2-2020-7</v>
          </cell>
          <cell r="G2612">
            <v>0</v>
          </cell>
          <cell r="H2612">
            <v>13.39</v>
          </cell>
          <cell r="V2612">
            <v>0</v>
          </cell>
        </row>
        <row r="2613">
          <cell r="A2613" t="str">
            <v>North Texas 2-2020-8</v>
          </cell>
          <cell r="G2613">
            <v>0</v>
          </cell>
          <cell r="H2613">
            <v>13.39</v>
          </cell>
          <cell r="V2613">
            <v>0</v>
          </cell>
        </row>
        <row r="2614">
          <cell r="A2614" t="str">
            <v>North Texas 2-2020-9</v>
          </cell>
          <cell r="G2614">
            <v>0</v>
          </cell>
          <cell r="H2614">
            <v>12.96</v>
          </cell>
          <cell r="V2614">
            <v>0</v>
          </cell>
        </row>
        <row r="2615">
          <cell r="A2615" t="str">
            <v>North Texas 2-2020-10</v>
          </cell>
          <cell r="G2615">
            <v>0</v>
          </cell>
          <cell r="H2615">
            <v>13.39</v>
          </cell>
          <cell r="V2615">
            <v>0</v>
          </cell>
        </row>
        <row r="2616">
          <cell r="A2616" t="str">
            <v>North Texas 2-2020-11</v>
          </cell>
          <cell r="G2616">
            <v>0</v>
          </cell>
          <cell r="H2616">
            <v>12.96</v>
          </cell>
          <cell r="V2616">
            <v>0</v>
          </cell>
        </row>
        <row r="2617">
          <cell r="A2617" t="str">
            <v>North Texas 2-2020-12</v>
          </cell>
          <cell r="G2617">
            <v>0</v>
          </cell>
          <cell r="H2617">
            <v>13.39</v>
          </cell>
          <cell r="V2617">
            <v>0</v>
          </cell>
        </row>
        <row r="2618">
          <cell r="A2618" t="str">
            <v>North Texas 2-2021-1</v>
          </cell>
          <cell r="G2618">
            <v>0</v>
          </cell>
          <cell r="H2618">
            <v>13.39</v>
          </cell>
          <cell r="V2618">
            <v>0</v>
          </cell>
        </row>
        <row r="2619">
          <cell r="A2619" t="str">
            <v>North Texas 2-2021-2</v>
          </cell>
          <cell r="G2619">
            <v>0</v>
          </cell>
          <cell r="H2619">
            <v>12.1</v>
          </cell>
          <cell r="V2619">
            <v>0</v>
          </cell>
        </row>
        <row r="2620">
          <cell r="A2620" t="str">
            <v>North Texas 2-2021-3</v>
          </cell>
          <cell r="G2620">
            <v>0</v>
          </cell>
          <cell r="H2620">
            <v>13.39</v>
          </cell>
          <cell r="V2620">
            <v>0</v>
          </cell>
        </row>
        <row r="2621">
          <cell r="A2621" t="str">
            <v>North Texas 2-2021-4</v>
          </cell>
          <cell r="G2621">
            <v>0</v>
          </cell>
          <cell r="H2621">
            <v>12.96</v>
          </cell>
          <cell r="V2621">
            <v>0</v>
          </cell>
        </row>
        <row r="2622">
          <cell r="A2622" t="str">
            <v>North Texas 2-2021-5</v>
          </cell>
          <cell r="G2622">
            <v>0</v>
          </cell>
          <cell r="H2622">
            <v>13.39</v>
          </cell>
          <cell r="V2622">
            <v>0</v>
          </cell>
        </row>
        <row r="2623">
          <cell r="A2623" t="str">
            <v>North Texas 2-2021-6</v>
          </cell>
          <cell r="G2623">
            <v>0</v>
          </cell>
          <cell r="H2623">
            <v>12.96</v>
          </cell>
          <cell r="V2623">
            <v>0</v>
          </cell>
        </row>
        <row r="2624">
          <cell r="A2624" t="str">
            <v>North Texas 2-2021-7</v>
          </cell>
          <cell r="G2624">
            <v>0</v>
          </cell>
          <cell r="H2624">
            <v>13.39</v>
          </cell>
          <cell r="V2624">
            <v>0</v>
          </cell>
        </row>
        <row r="2625">
          <cell r="A2625" t="str">
            <v>North Texas 2-2021-8</v>
          </cell>
          <cell r="G2625">
            <v>0</v>
          </cell>
          <cell r="H2625">
            <v>13.39</v>
          </cell>
          <cell r="V2625">
            <v>0</v>
          </cell>
        </row>
        <row r="2626">
          <cell r="A2626" t="str">
            <v>North Texas 2-2021-9</v>
          </cell>
          <cell r="G2626">
            <v>0</v>
          </cell>
          <cell r="H2626">
            <v>12.96</v>
          </cell>
          <cell r="V2626">
            <v>0</v>
          </cell>
        </row>
        <row r="2627">
          <cell r="A2627" t="str">
            <v>North Texas 2-2021-10</v>
          </cell>
          <cell r="G2627">
            <v>0</v>
          </cell>
          <cell r="H2627">
            <v>13.39</v>
          </cell>
          <cell r="V2627">
            <v>0</v>
          </cell>
        </row>
        <row r="2628">
          <cell r="A2628" t="str">
            <v>North Texas 2-2021-11</v>
          </cell>
          <cell r="G2628">
            <v>0</v>
          </cell>
          <cell r="H2628">
            <v>12.96</v>
          </cell>
          <cell r="V2628">
            <v>0</v>
          </cell>
        </row>
        <row r="2629">
          <cell r="A2629" t="str">
            <v>North Texas 2-2021-12</v>
          </cell>
          <cell r="G2629">
            <v>0</v>
          </cell>
          <cell r="H2629">
            <v>13.39</v>
          </cell>
          <cell r="V2629">
            <v>0</v>
          </cell>
        </row>
        <row r="2630">
          <cell r="A2630" t="str">
            <v>North Texas 2-2022-1</v>
          </cell>
          <cell r="G2630">
            <v>0</v>
          </cell>
          <cell r="H2630">
            <v>13.39</v>
          </cell>
          <cell r="V2630">
            <v>0</v>
          </cell>
        </row>
        <row r="2631">
          <cell r="A2631" t="str">
            <v>North Texas 2-2022-2</v>
          </cell>
          <cell r="G2631">
            <v>0</v>
          </cell>
          <cell r="H2631">
            <v>12.1</v>
          </cell>
          <cell r="V2631">
            <v>0</v>
          </cell>
        </row>
        <row r="2632">
          <cell r="A2632" t="str">
            <v>North Texas 2-2022-3</v>
          </cell>
          <cell r="G2632">
            <v>0</v>
          </cell>
          <cell r="H2632">
            <v>13.39</v>
          </cell>
          <cell r="V2632">
            <v>0</v>
          </cell>
        </row>
        <row r="2633">
          <cell r="A2633" t="str">
            <v>North Texas 2-2022-4</v>
          </cell>
          <cell r="G2633">
            <v>0</v>
          </cell>
          <cell r="H2633">
            <v>12.96</v>
          </cell>
          <cell r="V2633">
            <v>0</v>
          </cell>
        </row>
        <row r="2634">
          <cell r="A2634" t="str">
            <v>North Texas 2-2022-5</v>
          </cell>
          <cell r="G2634">
            <v>0</v>
          </cell>
          <cell r="H2634">
            <v>13.39</v>
          </cell>
          <cell r="V2634">
            <v>0</v>
          </cell>
        </row>
        <row r="2635">
          <cell r="A2635" t="str">
            <v>North Texas 2-2022-6</v>
          </cell>
          <cell r="G2635">
            <v>0</v>
          </cell>
          <cell r="H2635">
            <v>12.96</v>
          </cell>
          <cell r="V2635">
            <v>0</v>
          </cell>
        </row>
        <row r="2636">
          <cell r="A2636" t="str">
            <v>North Texas 2-2022-7</v>
          </cell>
          <cell r="G2636">
            <v>0</v>
          </cell>
          <cell r="H2636">
            <v>13.39</v>
          </cell>
          <cell r="V2636">
            <v>0</v>
          </cell>
        </row>
        <row r="2637">
          <cell r="A2637" t="str">
            <v>North Texas 2-2022-8</v>
          </cell>
          <cell r="G2637">
            <v>0</v>
          </cell>
          <cell r="H2637">
            <v>13.39</v>
          </cell>
          <cell r="V2637">
            <v>0</v>
          </cell>
        </row>
        <row r="2638">
          <cell r="A2638" t="str">
            <v>North Texas 2-2022-9</v>
          </cell>
          <cell r="G2638">
            <v>0</v>
          </cell>
          <cell r="H2638">
            <v>12.96</v>
          </cell>
          <cell r="V2638">
            <v>0</v>
          </cell>
        </row>
        <row r="2639">
          <cell r="A2639" t="str">
            <v>North Texas 2-2022-10</v>
          </cell>
          <cell r="G2639">
            <v>0</v>
          </cell>
          <cell r="H2639">
            <v>13.39</v>
          </cell>
          <cell r="V2639">
            <v>0</v>
          </cell>
        </row>
        <row r="2640">
          <cell r="A2640" t="str">
            <v>North Texas 2-2022-11</v>
          </cell>
          <cell r="G2640">
            <v>0</v>
          </cell>
          <cell r="H2640">
            <v>12.96</v>
          </cell>
          <cell r="V2640">
            <v>0</v>
          </cell>
        </row>
        <row r="2641">
          <cell r="A2641" t="str">
            <v>North Texas 2-2022-12</v>
          </cell>
          <cell r="G2641">
            <v>0</v>
          </cell>
          <cell r="H2641">
            <v>13.39</v>
          </cell>
          <cell r="V2641">
            <v>0</v>
          </cell>
        </row>
        <row r="2642">
          <cell r="A2642" t="str">
            <v>--</v>
          </cell>
          <cell r="V2642">
            <v>0</v>
          </cell>
        </row>
        <row r="2643">
          <cell r="A2643" t="str">
            <v>--</v>
          </cell>
          <cell r="V2643">
            <v>0</v>
          </cell>
        </row>
        <row r="2644">
          <cell r="A2644" t="str">
            <v>--</v>
          </cell>
          <cell r="V2644">
            <v>0</v>
          </cell>
        </row>
        <row r="2645">
          <cell r="A2645" t="str">
            <v>North Texas 3-2003-4</v>
          </cell>
          <cell r="G2645">
            <v>0</v>
          </cell>
          <cell r="H2645">
            <v>28.8</v>
          </cell>
          <cell r="V2645">
            <v>0</v>
          </cell>
        </row>
        <row r="2646">
          <cell r="A2646" t="str">
            <v>North Texas 3-2003-5</v>
          </cell>
          <cell r="G2646">
            <v>0</v>
          </cell>
          <cell r="H2646">
            <v>29.76</v>
          </cell>
          <cell r="V2646">
            <v>0</v>
          </cell>
        </row>
        <row r="2647">
          <cell r="A2647" t="str">
            <v>North Texas 3-2003-6</v>
          </cell>
          <cell r="G2647">
            <v>0</v>
          </cell>
          <cell r="H2647">
            <v>28.8</v>
          </cell>
          <cell r="V2647">
            <v>0</v>
          </cell>
        </row>
        <row r="2648">
          <cell r="A2648" t="str">
            <v>North Texas 3-2003-7</v>
          </cell>
          <cell r="G2648">
            <v>0</v>
          </cell>
          <cell r="H2648">
            <v>29.76</v>
          </cell>
          <cell r="V2648">
            <v>0</v>
          </cell>
        </row>
        <row r="2649">
          <cell r="A2649" t="str">
            <v>North Texas 3-2003-8</v>
          </cell>
          <cell r="G2649">
            <v>0</v>
          </cell>
          <cell r="H2649">
            <v>29.76</v>
          </cell>
          <cell r="V2649">
            <v>0</v>
          </cell>
        </row>
        <row r="2650">
          <cell r="A2650" t="str">
            <v>North Texas 3-2003-9</v>
          </cell>
          <cell r="G2650">
            <v>0</v>
          </cell>
          <cell r="H2650">
            <v>28.8</v>
          </cell>
          <cell r="V2650">
            <v>0</v>
          </cell>
        </row>
        <row r="2651">
          <cell r="A2651" t="str">
            <v>North Texas 3-2003-10</v>
          </cell>
          <cell r="G2651">
            <v>0</v>
          </cell>
          <cell r="H2651">
            <v>29.76</v>
          </cell>
          <cell r="V2651">
            <v>0</v>
          </cell>
        </row>
        <row r="2652">
          <cell r="A2652" t="str">
            <v>North Texas 3-2003-11</v>
          </cell>
          <cell r="G2652">
            <v>0</v>
          </cell>
          <cell r="H2652">
            <v>28.8</v>
          </cell>
          <cell r="V2652">
            <v>0</v>
          </cell>
        </row>
        <row r="2653">
          <cell r="A2653" t="str">
            <v>North Texas 3-2003-12</v>
          </cell>
          <cell r="G2653">
            <v>0</v>
          </cell>
          <cell r="H2653">
            <v>29.76</v>
          </cell>
          <cell r="V2653">
            <v>0</v>
          </cell>
        </row>
        <row r="2654">
          <cell r="A2654" t="str">
            <v>North Texas 3-2004-1</v>
          </cell>
          <cell r="G2654">
            <v>0</v>
          </cell>
          <cell r="H2654">
            <v>29.76</v>
          </cell>
          <cell r="V2654">
            <v>0</v>
          </cell>
        </row>
        <row r="2655">
          <cell r="A2655" t="str">
            <v>North Texas 3-2004-2</v>
          </cell>
          <cell r="G2655">
            <v>0</v>
          </cell>
          <cell r="H2655">
            <v>26.88</v>
          </cell>
          <cell r="V2655">
            <v>0</v>
          </cell>
        </row>
        <row r="2656">
          <cell r="A2656" t="str">
            <v>North Texas 3-2004-3</v>
          </cell>
          <cell r="G2656">
            <v>0</v>
          </cell>
          <cell r="H2656">
            <v>29.76</v>
          </cell>
          <cell r="V2656">
            <v>0</v>
          </cell>
        </row>
        <row r="2657">
          <cell r="A2657" t="str">
            <v>North Texas 3-2004-4</v>
          </cell>
          <cell r="G2657">
            <v>0</v>
          </cell>
          <cell r="H2657">
            <v>28.8</v>
          </cell>
          <cell r="V2657">
            <v>0</v>
          </cell>
        </row>
        <row r="2658">
          <cell r="A2658" t="str">
            <v>North Texas 3-2004-5</v>
          </cell>
          <cell r="G2658">
            <v>0</v>
          </cell>
          <cell r="H2658">
            <v>29.76</v>
          </cell>
          <cell r="V2658">
            <v>0</v>
          </cell>
        </row>
        <row r="2659">
          <cell r="A2659" t="str">
            <v>North Texas 3-2004-6</v>
          </cell>
          <cell r="G2659">
            <v>0</v>
          </cell>
          <cell r="H2659">
            <v>28.8</v>
          </cell>
          <cell r="V2659">
            <v>0</v>
          </cell>
        </row>
        <row r="2660">
          <cell r="A2660" t="str">
            <v>North Texas 3-2004-7</v>
          </cell>
          <cell r="G2660">
            <v>0</v>
          </cell>
          <cell r="H2660">
            <v>29.76</v>
          </cell>
          <cell r="V2660">
            <v>0</v>
          </cell>
        </row>
        <row r="2661">
          <cell r="A2661" t="str">
            <v>North Texas 3-2004-8</v>
          </cell>
          <cell r="G2661">
            <v>0</v>
          </cell>
          <cell r="H2661">
            <v>29.76</v>
          </cell>
          <cell r="V2661">
            <v>0</v>
          </cell>
        </row>
        <row r="2662">
          <cell r="A2662" t="str">
            <v>North Texas 3-2004-9</v>
          </cell>
          <cell r="G2662">
            <v>0</v>
          </cell>
          <cell r="H2662">
            <v>28.8</v>
          </cell>
          <cell r="V2662">
            <v>0</v>
          </cell>
        </row>
        <row r="2663">
          <cell r="A2663" t="str">
            <v>North Texas 3-2004-10</v>
          </cell>
          <cell r="G2663">
            <v>0</v>
          </cell>
          <cell r="H2663">
            <v>29.76</v>
          </cell>
          <cell r="V2663">
            <v>0</v>
          </cell>
        </row>
        <row r="2664">
          <cell r="A2664" t="str">
            <v>North Texas 3-2004-11</v>
          </cell>
          <cell r="G2664">
            <v>0</v>
          </cell>
          <cell r="H2664">
            <v>28.8</v>
          </cell>
          <cell r="V2664">
            <v>0</v>
          </cell>
        </row>
        <row r="2665">
          <cell r="A2665" t="str">
            <v>North Texas 3-2004-12</v>
          </cell>
          <cell r="G2665">
            <v>0</v>
          </cell>
          <cell r="H2665">
            <v>29.76</v>
          </cell>
          <cell r="V2665">
            <v>0</v>
          </cell>
        </row>
        <row r="2666">
          <cell r="A2666" t="str">
            <v>North Texas 3-2005-1</v>
          </cell>
          <cell r="G2666">
            <v>0</v>
          </cell>
          <cell r="H2666">
            <v>29.76</v>
          </cell>
          <cell r="V2666">
            <v>0</v>
          </cell>
        </row>
        <row r="2667">
          <cell r="A2667" t="str">
            <v>North Texas 3-2005-2</v>
          </cell>
          <cell r="G2667">
            <v>0</v>
          </cell>
          <cell r="H2667">
            <v>26.88</v>
          </cell>
          <cell r="V2667">
            <v>0</v>
          </cell>
        </row>
        <row r="2668">
          <cell r="A2668" t="str">
            <v>North Texas 3-2005-3</v>
          </cell>
          <cell r="G2668">
            <v>0</v>
          </cell>
          <cell r="H2668">
            <v>29.76</v>
          </cell>
          <cell r="V2668">
            <v>0</v>
          </cell>
        </row>
        <row r="2669">
          <cell r="A2669" t="str">
            <v>North Texas 3-2005-4</v>
          </cell>
          <cell r="G2669">
            <v>0</v>
          </cell>
          <cell r="H2669">
            <v>28.8</v>
          </cell>
          <cell r="V2669">
            <v>0</v>
          </cell>
        </row>
        <row r="2670">
          <cell r="A2670" t="str">
            <v>North Texas 3-2005-5</v>
          </cell>
          <cell r="G2670">
            <v>0</v>
          </cell>
          <cell r="H2670">
            <v>29.76</v>
          </cell>
          <cell r="V2670">
            <v>0</v>
          </cell>
        </row>
        <row r="2671">
          <cell r="A2671" t="str">
            <v>North Texas 3-2005-6</v>
          </cell>
          <cell r="G2671">
            <v>0</v>
          </cell>
          <cell r="H2671">
            <v>28.8</v>
          </cell>
          <cell r="V2671">
            <v>0</v>
          </cell>
        </row>
        <row r="2672">
          <cell r="A2672" t="str">
            <v>North Texas 3-2005-7</v>
          </cell>
          <cell r="G2672">
            <v>0</v>
          </cell>
          <cell r="H2672">
            <v>29.76</v>
          </cell>
          <cell r="V2672">
            <v>0</v>
          </cell>
        </row>
        <row r="2673">
          <cell r="A2673" t="str">
            <v>North Texas 3-2005-8</v>
          </cell>
          <cell r="G2673">
            <v>0</v>
          </cell>
          <cell r="H2673">
            <v>29.76</v>
          </cell>
          <cell r="V2673">
            <v>0</v>
          </cell>
        </row>
        <row r="2674">
          <cell r="A2674" t="str">
            <v>North Texas 3-2005-9</v>
          </cell>
          <cell r="G2674">
            <v>0</v>
          </cell>
          <cell r="H2674">
            <v>28.8</v>
          </cell>
          <cell r="V2674">
            <v>0</v>
          </cell>
        </row>
        <row r="2675">
          <cell r="A2675" t="str">
            <v>North Texas 3-2005-10</v>
          </cell>
          <cell r="G2675">
            <v>0</v>
          </cell>
          <cell r="H2675">
            <v>29.76</v>
          </cell>
          <cell r="V2675">
            <v>0</v>
          </cell>
        </row>
        <row r="2676">
          <cell r="A2676" t="str">
            <v>North Texas 3-2005-11</v>
          </cell>
          <cell r="G2676">
            <v>0</v>
          </cell>
          <cell r="H2676">
            <v>28.8</v>
          </cell>
          <cell r="V2676">
            <v>0</v>
          </cell>
        </row>
        <row r="2677">
          <cell r="A2677" t="str">
            <v>North Texas 3-2005-12</v>
          </cell>
          <cell r="G2677">
            <v>0</v>
          </cell>
          <cell r="H2677">
            <v>29.76</v>
          </cell>
          <cell r="V2677">
            <v>0</v>
          </cell>
        </row>
        <row r="2678">
          <cell r="A2678" t="str">
            <v>North Texas 3-2006-1</v>
          </cell>
          <cell r="G2678">
            <v>0</v>
          </cell>
          <cell r="H2678">
            <v>29.76</v>
          </cell>
          <cell r="V2678">
            <v>0</v>
          </cell>
        </row>
        <row r="2679">
          <cell r="A2679" t="str">
            <v>North Texas 3-2006-2</v>
          </cell>
          <cell r="G2679">
            <v>0</v>
          </cell>
          <cell r="H2679">
            <v>26.88</v>
          </cell>
          <cell r="V2679">
            <v>0</v>
          </cell>
        </row>
        <row r="2680">
          <cell r="A2680" t="str">
            <v>North Texas 3-2006-3</v>
          </cell>
          <cell r="G2680">
            <v>0</v>
          </cell>
          <cell r="H2680">
            <v>29.76</v>
          </cell>
          <cell r="V2680">
            <v>0</v>
          </cell>
        </row>
        <row r="2681">
          <cell r="A2681" t="str">
            <v>North Texas 3-2006-4</v>
          </cell>
          <cell r="G2681">
            <v>0</v>
          </cell>
          <cell r="H2681">
            <v>28.8</v>
          </cell>
          <cell r="V2681">
            <v>0</v>
          </cell>
        </row>
        <row r="2682">
          <cell r="A2682" t="str">
            <v>North Texas 3-2006-5</v>
          </cell>
          <cell r="G2682">
            <v>0</v>
          </cell>
          <cell r="H2682">
            <v>29.76</v>
          </cell>
          <cell r="V2682">
            <v>0</v>
          </cell>
        </row>
        <row r="2683">
          <cell r="A2683" t="str">
            <v>North Texas 3-2006-6</v>
          </cell>
          <cell r="G2683">
            <v>0</v>
          </cell>
          <cell r="H2683">
            <v>28.8</v>
          </cell>
          <cell r="V2683">
            <v>0</v>
          </cell>
        </row>
        <row r="2684">
          <cell r="A2684" t="str">
            <v>North Texas 3-2006-7</v>
          </cell>
          <cell r="G2684">
            <v>0</v>
          </cell>
          <cell r="H2684">
            <v>29.76</v>
          </cell>
          <cell r="V2684">
            <v>0</v>
          </cell>
        </row>
        <row r="2685">
          <cell r="A2685" t="str">
            <v>North Texas 3-2006-8</v>
          </cell>
          <cell r="G2685">
            <v>0</v>
          </cell>
          <cell r="H2685">
            <v>29.76</v>
          </cell>
          <cell r="V2685">
            <v>0</v>
          </cell>
        </row>
        <row r="2686">
          <cell r="A2686" t="str">
            <v>North Texas 3-2006-9</v>
          </cell>
          <cell r="G2686">
            <v>0</v>
          </cell>
          <cell r="H2686">
            <v>28.8</v>
          </cell>
          <cell r="V2686">
            <v>0</v>
          </cell>
        </row>
        <row r="2687">
          <cell r="A2687" t="str">
            <v>North Texas 3-2006-10</v>
          </cell>
          <cell r="G2687">
            <v>0</v>
          </cell>
          <cell r="H2687">
            <v>29.76</v>
          </cell>
          <cell r="V2687">
            <v>0</v>
          </cell>
        </row>
        <row r="2688">
          <cell r="A2688" t="str">
            <v>North Texas 3-2006-11</v>
          </cell>
          <cell r="G2688">
            <v>0</v>
          </cell>
          <cell r="H2688">
            <v>28.8</v>
          </cell>
          <cell r="V2688">
            <v>0</v>
          </cell>
        </row>
        <row r="2689">
          <cell r="A2689" t="str">
            <v>North Texas 3-2006-12</v>
          </cell>
          <cell r="G2689">
            <v>0</v>
          </cell>
          <cell r="H2689">
            <v>29.76</v>
          </cell>
          <cell r="V2689">
            <v>0</v>
          </cell>
        </row>
        <row r="2690">
          <cell r="A2690" t="str">
            <v>North Texas 3-2007-1</v>
          </cell>
          <cell r="G2690">
            <v>0</v>
          </cell>
          <cell r="H2690">
            <v>29.76</v>
          </cell>
          <cell r="V2690">
            <v>0</v>
          </cell>
        </row>
        <row r="2691">
          <cell r="A2691" t="str">
            <v>North Texas 3-2007-2</v>
          </cell>
          <cell r="G2691">
            <v>0</v>
          </cell>
          <cell r="H2691">
            <v>26.88</v>
          </cell>
          <cell r="V2691">
            <v>0</v>
          </cell>
        </row>
        <row r="2692">
          <cell r="A2692" t="str">
            <v>North Texas 3-2007-3</v>
          </cell>
          <cell r="G2692">
            <v>0</v>
          </cell>
          <cell r="H2692">
            <v>29.76</v>
          </cell>
          <cell r="V2692">
            <v>0</v>
          </cell>
        </row>
        <row r="2693">
          <cell r="A2693" t="str">
            <v>North Texas 3-2007-4</v>
          </cell>
          <cell r="G2693">
            <v>0</v>
          </cell>
          <cell r="H2693">
            <v>28.8</v>
          </cell>
          <cell r="V2693">
            <v>0</v>
          </cell>
        </row>
        <row r="2694">
          <cell r="A2694" t="str">
            <v>North Texas 3-2007-5</v>
          </cell>
          <cell r="G2694">
            <v>0</v>
          </cell>
          <cell r="H2694">
            <v>29.76</v>
          </cell>
          <cell r="V2694">
            <v>0</v>
          </cell>
        </row>
        <row r="2695">
          <cell r="A2695" t="str">
            <v>North Texas 3-2007-6</v>
          </cell>
          <cell r="G2695">
            <v>0</v>
          </cell>
          <cell r="H2695">
            <v>28.8</v>
          </cell>
          <cell r="V2695">
            <v>0</v>
          </cell>
        </row>
        <row r="2696">
          <cell r="A2696" t="str">
            <v>North Texas 3-2007-7</v>
          </cell>
          <cell r="G2696">
            <v>0.97</v>
          </cell>
          <cell r="H2696">
            <v>29.76</v>
          </cell>
          <cell r="V2696">
            <v>45.15</v>
          </cell>
        </row>
        <row r="2697">
          <cell r="A2697" t="str">
            <v>North Texas 3-2007-8</v>
          </cell>
          <cell r="G2697">
            <v>0.84</v>
          </cell>
          <cell r="H2697">
            <v>29.76</v>
          </cell>
          <cell r="V2697">
            <v>36.08</v>
          </cell>
        </row>
        <row r="2698">
          <cell r="A2698" t="str">
            <v>North Texas 3-2007-9</v>
          </cell>
          <cell r="G2698">
            <v>0.73</v>
          </cell>
          <cell r="H2698">
            <v>28.8</v>
          </cell>
          <cell r="V2698">
            <v>31.97</v>
          </cell>
        </row>
        <row r="2699">
          <cell r="A2699" t="str">
            <v>North Texas 3-2007-10</v>
          </cell>
          <cell r="G2699">
            <v>0</v>
          </cell>
          <cell r="H2699">
            <v>29.76</v>
          </cell>
          <cell r="V2699">
            <v>0</v>
          </cell>
        </row>
        <row r="2700">
          <cell r="A2700" t="str">
            <v>North Texas 3-2007-11</v>
          </cell>
          <cell r="G2700">
            <v>0</v>
          </cell>
          <cell r="H2700">
            <v>28.8</v>
          </cell>
          <cell r="V2700">
            <v>0</v>
          </cell>
        </row>
        <row r="2701">
          <cell r="A2701" t="str">
            <v>North Texas 3-2007-12</v>
          </cell>
          <cell r="G2701">
            <v>0</v>
          </cell>
          <cell r="H2701">
            <v>29.76</v>
          </cell>
          <cell r="V2701">
            <v>0</v>
          </cell>
        </row>
        <row r="2702">
          <cell r="A2702" t="str">
            <v>North Texas 3-2008-1</v>
          </cell>
          <cell r="G2702">
            <v>0</v>
          </cell>
          <cell r="H2702">
            <v>29.76</v>
          </cell>
          <cell r="V2702">
            <v>0</v>
          </cell>
        </row>
        <row r="2703">
          <cell r="A2703" t="str">
            <v>North Texas 3-2008-2</v>
          </cell>
          <cell r="G2703">
            <v>0</v>
          </cell>
          <cell r="H2703">
            <v>26.88</v>
          </cell>
          <cell r="V2703">
            <v>0</v>
          </cell>
        </row>
        <row r="2704">
          <cell r="A2704" t="str">
            <v>North Texas 3-2008-3</v>
          </cell>
          <cell r="G2704">
            <v>0</v>
          </cell>
          <cell r="H2704">
            <v>29.76</v>
          </cell>
          <cell r="V2704">
            <v>0</v>
          </cell>
        </row>
        <row r="2705">
          <cell r="A2705" t="str">
            <v>North Texas 3-2008-4</v>
          </cell>
          <cell r="G2705">
            <v>0</v>
          </cell>
          <cell r="H2705">
            <v>28.8</v>
          </cell>
          <cell r="V2705">
            <v>0</v>
          </cell>
        </row>
        <row r="2706">
          <cell r="A2706" t="str">
            <v>North Texas 3-2008-5</v>
          </cell>
          <cell r="G2706">
            <v>0</v>
          </cell>
          <cell r="H2706">
            <v>29.76</v>
          </cell>
          <cell r="V2706">
            <v>0</v>
          </cell>
        </row>
        <row r="2707">
          <cell r="A2707" t="str">
            <v>North Texas 3-2008-6</v>
          </cell>
          <cell r="G2707">
            <v>0</v>
          </cell>
          <cell r="H2707">
            <v>28.8</v>
          </cell>
          <cell r="V2707">
            <v>0</v>
          </cell>
        </row>
        <row r="2708">
          <cell r="A2708" t="str">
            <v>North Texas 3-2008-7</v>
          </cell>
          <cell r="G2708">
            <v>1.06</v>
          </cell>
          <cell r="H2708">
            <v>29.76</v>
          </cell>
          <cell r="V2708">
            <v>53.69</v>
          </cell>
        </row>
        <row r="2709">
          <cell r="A2709" t="str">
            <v>North Texas 3-2008-8</v>
          </cell>
          <cell r="G2709">
            <v>1.24</v>
          </cell>
          <cell r="H2709">
            <v>29.76</v>
          </cell>
          <cell r="V2709">
            <v>62.48</v>
          </cell>
        </row>
        <row r="2710">
          <cell r="A2710" t="str">
            <v>North Texas 3-2008-9</v>
          </cell>
          <cell r="G2710">
            <v>0</v>
          </cell>
          <cell r="H2710">
            <v>28.8</v>
          </cell>
          <cell r="V2710">
            <v>0</v>
          </cell>
        </row>
        <row r="2711">
          <cell r="A2711" t="str">
            <v>North Texas 3-2008-10</v>
          </cell>
          <cell r="G2711">
            <v>0</v>
          </cell>
          <cell r="H2711">
            <v>29.76</v>
          </cell>
          <cell r="V2711">
            <v>0</v>
          </cell>
        </row>
        <row r="2712">
          <cell r="A2712" t="str">
            <v>North Texas 3-2008-11</v>
          </cell>
          <cell r="G2712">
            <v>0</v>
          </cell>
          <cell r="H2712">
            <v>28.8</v>
          </cell>
          <cell r="V2712">
            <v>0</v>
          </cell>
        </row>
        <row r="2713">
          <cell r="A2713" t="str">
            <v>North Texas 3-2008-12</v>
          </cell>
          <cell r="G2713">
            <v>0</v>
          </cell>
          <cell r="H2713">
            <v>29.76</v>
          </cell>
          <cell r="V2713">
            <v>0</v>
          </cell>
        </row>
        <row r="2714">
          <cell r="A2714" t="str">
            <v>North Texas 3-2009-1</v>
          </cell>
          <cell r="G2714">
            <v>0</v>
          </cell>
          <cell r="H2714">
            <v>29.76</v>
          </cell>
          <cell r="V2714">
            <v>0</v>
          </cell>
        </row>
        <row r="2715">
          <cell r="A2715" t="str">
            <v>North Texas 3-2009-2</v>
          </cell>
          <cell r="G2715">
            <v>0</v>
          </cell>
          <cell r="H2715">
            <v>26.88</v>
          </cell>
          <cell r="V2715">
            <v>0</v>
          </cell>
        </row>
        <row r="2716">
          <cell r="A2716" t="str">
            <v>North Texas 3-2009-3</v>
          </cell>
          <cell r="G2716">
            <v>0</v>
          </cell>
          <cell r="H2716">
            <v>29.76</v>
          </cell>
          <cell r="V2716">
            <v>0</v>
          </cell>
        </row>
        <row r="2717">
          <cell r="A2717" t="str">
            <v>North Texas 3-2009-4</v>
          </cell>
          <cell r="G2717">
            <v>0</v>
          </cell>
          <cell r="H2717">
            <v>28.8</v>
          </cell>
          <cell r="V2717">
            <v>0</v>
          </cell>
        </row>
        <row r="2718">
          <cell r="A2718" t="str">
            <v>North Texas 3-2009-5</v>
          </cell>
          <cell r="G2718">
            <v>0</v>
          </cell>
          <cell r="H2718">
            <v>29.76</v>
          </cell>
          <cell r="V2718">
            <v>0</v>
          </cell>
        </row>
        <row r="2719">
          <cell r="A2719" t="str">
            <v>North Texas 3-2009-6</v>
          </cell>
          <cell r="G2719">
            <v>0</v>
          </cell>
          <cell r="H2719">
            <v>28.8</v>
          </cell>
          <cell r="V2719">
            <v>0</v>
          </cell>
        </row>
        <row r="2720">
          <cell r="A2720" t="str">
            <v>North Texas 3-2009-7</v>
          </cell>
          <cell r="G2720">
            <v>1.82</v>
          </cell>
          <cell r="H2720">
            <v>29.76</v>
          </cell>
          <cell r="V2720">
            <v>88</v>
          </cell>
        </row>
        <row r="2721">
          <cell r="A2721" t="str">
            <v>North Texas 3-2009-8</v>
          </cell>
          <cell r="G2721">
            <v>0.97</v>
          </cell>
          <cell r="H2721">
            <v>29.76</v>
          </cell>
          <cell r="V2721">
            <v>47.65</v>
          </cell>
        </row>
        <row r="2722">
          <cell r="A2722" t="str">
            <v>North Texas 3-2009-9</v>
          </cell>
          <cell r="G2722">
            <v>0</v>
          </cell>
          <cell r="H2722">
            <v>28.8</v>
          </cell>
          <cell r="V2722">
            <v>0</v>
          </cell>
        </row>
        <row r="2723">
          <cell r="A2723" t="str">
            <v>North Texas 3-2009-10</v>
          </cell>
          <cell r="G2723">
            <v>0</v>
          </cell>
          <cell r="H2723">
            <v>29.76</v>
          </cell>
          <cell r="V2723">
            <v>0</v>
          </cell>
        </row>
        <row r="2724">
          <cell r="A2724" t="str">
            <v>North Texas 3-2009-11</v>
          </cell>
          <cell r="G2724">
            <v>0</v>
          </cell>
          <cell r="H2724">
            <v>28.8</v>
          </cell>
          <cell r="V2724">
            <v>0</v>
          </cell>
        </row>
        <row r="2725">
          <cell r="A2725" t="str">
            <v>North Texas 3-2009-12</v>
          </cell>
          <cell r="G2725">
            <v>0</v>
          </cell>
          <cell r="H2725">
            <v>29.76</v>
          </cell>
          <cell r="V2725">
            <v>0</v>
          </cell>
        </row>
        <row r="2726">
          <cell r="A2726" t="str">
            <v>North Texas 3-2010-1</v>
          </cell>
          <cell r="G2726">
            <v>0</v>
          </cell>
          <cell r="H2726">
            <v>29.76</v>
          </cell>
          <cell r="V2726">
            <v>0</v>
          </cell>
        </row>
        <row r="2727">
          <cell r="A2727" t="str">
            <v>North Texas 3-2010-2</v>
          </cell>
          <cell r="G2727">
            <v>0</v>
          </cell>
          <cell r="H2727">
            <v>26.88</v>
          </cell>
          <cell r="V2727">
            <v>0</v>
          </cell>
        </row>
        <row r="2728">
          <cell r="A2728" t="str">
            <v>North Texas 3-2010-3</v>
          </cell>
          <cell r="G2728">
            <v>0</v>
          </cell>
          <cell r="H2728">
            <v>29.76</v>
          </cell>
          <cell r="V2728">
            <v>0</v>
          </cell>
        </row>
        <row r="2729">
          <cell r="A2729" t="str">
            <v>North Texas 3-2010-4</v>
          </cell>
          <cell r="G2729">
            <v>0</v>
          </cell>
          <cell r="H2729">
            <v>28.8</v>
          </cell>
          <cell r="V2729">
            <v>0</v>
          </cell>
        </row>
        <row r="2730">
          <cell r="A2730" t="str">
            <v>North Texas 3-2010-5</v>
          </cell>
          <cell r="G2730">
            <v>0</v>
          </cell>
          <cell r="H2730">
            <v>29.76</v>
          </cell>
          <cell r="V2730">
            <v>0</v>
          </cell>
        </row>
        <row r="2731">
          <cell r="A2731" t="str">
            <v>North Texas 3-2010-6</v>
          </cell>
          <cell r="G2731">
            <v>0</v>
          </cell>
          <cell r="H2731">
            <v>28.8</v>
          </cell>
          <cell r="V2731">
            <v>0</v>
          </cell>
        </row>
        <row r="2732">
          <cell r="A2732" t="str">
            <v>North Texas 3-2010-7</v>
          </cell>
          <cell r="G2732">
            <v>1.64</v>
          </cell>
          <cell r="H2732">
            <v>29.76</v>
          </cell>
          <cell r="V2732">
            <v>79.430000000000007</v>
          </cell>
        </row>
        <row r="2733">
          <cell r="A2733" t="str">
            <v>North Texas 3-2010-8</v>
          </cell>
          <cell r="G2733">
            <v>0</v>
          </cell>
          <cell r="H2733">
            <v>29.76</v>
          </cell>
          <cell r="V2733">
            <v>0</v>
          </cell>
        </row>
        <row r="2734">
          <cell r="A2734" t="str">
            <v>North Texas 3-2010-9</v>
          </cell>
          <cell r="G2734">
            <v>0</v>
          </cell>
          <cell r="H2734">
            <v>28.8</v>
          </cell>
          <cell r="V2734">
            <v>0</v>
          </cell>
        </row>
        <row r="2735">
          <cell r="A2735" t="str">
            <v>North Texas 3-2010-10</v>
          </cell>
          <cell r="G2735">
            <v>0</v>
          </cell>
          <cell r="H2735">
            <v>29.76</v>
          </cell>
          <cell r="V2735">
            <v>0</v>
          </cell>
        </row>
        <row r="2736">
          <cell r="A2736" t="str">
            <v>North Texas 3-2010-11</v>
          </cell>
          <cell r="G2736">
            <v>0</v>
          </cell>
          <cell r="H2736">
            <v>28.8</v>
          </cell>
          <cell r="V2736">
            <v>0</v>
          </cell>
        </row>
        <row r="2737">
          <cell r="A2737" t="str">
            <v>North Texas 3-2010-12</v>
          </cell>
          <cell r="G2737">
            <v>0</v>
          </cell>
          <cell r="H2737">
            <v>29.76</v>
          </cell>
          <cell r="V2737">
            <v>0</v>
          </cell>
        </row>
        <row r="2738">
          <cell r="A2738" t="str">
            <v>North Texas 3-2011-1</v>
          </cell>
          <cell r="G2738">
            <v>0</v>
          </cell>
          <cell r="H2738">
            <v>29.76</v>
          </cell>
          <cell r="V2738">
            <v>0</v>
          </cell>
        </row>
        <row r="2739">
          <cell r="A2739" t="str">
            <v>North Texas 3-2011-2</v>
          </cell>
          <cell r="G2739">
            <v>0</v>
          </cell>
          <cell r="H2739">
            <v>26.88</v>
          </cell>
          <cell r="V2739">
            <v>0</v>
          </cell>
        </row>
        <row r="2740">
          <cell r="A2740" t="str">
            <v>North Texas 3-2011-3</v>
          </cell>
          <cell r="G2740">
            <v>0</v>
          </cell>
          <cell r="H2740">
            <v>29.76</v>
          </cell>
          <cell r="V2740">
            <v>0</v>
          </cell>
        </row>
        <row r="2741">
          <cell r="A2741" t="str">
            <v>North Texas 3-2011-4</v>
          </cell>
          <cell r="G2741">
            <v>0</v>
          </cell>
          <cell r="H2741">
            <v>28.8</v>
          </cell>
          <cell r="V2741">
            <v>0</v>
          </cell>
        </row>
        <row r="2742">
          <cell r="A2742" t="str">
            <v>North Texas 3-2011-5</v>
          </cell>
          <cell r="G2742">
            <v>0</v>
          </cell>
          <cell r="H2742">
            <v>29.76</v>
          </cell>
          <cell r="V2742">
            <v>0</v>
          </cell>
        </row>
        <row r="2743">
          <cell r="A2743" t="str">
            <v>North Texas 3-2011-6</v>
          </cell>
          <cell r="G2743">
            <v>0</v>
          </cell>
          <cell r="H2743">
            <v>28.8</v>
          </cell>
          <cell r="V2743">
            <v>0</v>
          </cell>
        </row>
        <row r="2744">
          <cell r="A2744" t="str">
            <v>North Texas 3-2011-7</v>
          </cell>
          <cell r="G2744">
            <v>1.06</v>
          </cell>
          <cell r="H2744">
            <v>29.76</v>
          </cell>
          <cell r="V2744">
            <v>55.59</v>
          </cell>
        </row>
        <row r="2745">
          <cell r="A2745" t="str">
            <v>North Texas 3-2011-8</v>
          </cell>
          <cell r="G2745">
            <v>0.84</v>
          </cell>
          <cell r="H2745">
            <v>29.76</v>
          </cell>
          <cell r="V2745">
            <v>41.73</v>
          </cell>
        </row>
        <row r="2746">
          <cell r="A2746" t="str">
            <v>North Texas 3-2011-9</v>
          </cell>
          <cell r="G2746">
            <v>0</v>
          </cell>
          <cell r="H2746">
            <v>28.8</v>
          </cell>
          <cell r="V2746">
            <v>0</v>
          </cell>
        </row>
        <row r="2747">
          <cell r="A2747" t="str">
            <v>North Texas 3-2011-10</v>
          </cell>
          <cell r="G2747">
            <v>0</v>
          </cell>
          <cell r="H2747">
            <v>29.76</v>
          </cell>
          <cell r="V2747">
            <v>0</v>
          </cell>
        </row>
        <row r="2748">
          <cell r="A2748" t="str">
            <v>North Texas 3-2011-11</v>
          </cell>
          <cell r="G2748">
            <v>0</v>
          </cell>
          <cell r="H2748">
            <v>28.8</v>
          </cell>
          <cell r="V2748">
            <v>0</v>
          </cell>
        </row>
        <row r="2749">
          <cell r="A2749" t="str">
            <v>North Texas 3-2011-12</v>
          </cell>
          <cell r="G2749">
            <v>0</v>
          </cell>
          <cell r="H2749">
            <v>29.76</v>
          </cell>
          <cell r="V2749">
            <v>0</v>
          </cell>
        </row>
        <row r="2750">
          <cell r="A2750" t="str">
            <v>North Texas 3-2012-1</v>
          </cell>
          <cell r="G2750">
            <v>0</v>
          </cell>
          <cell r="H2750">
            <v>29.76</v>
          </cell>
          <cell r="V2750">
            <v>0</v>
          </cell>
        </row>
        <row r="2751">
          <cell r="A2751" t="str">
            <v>North Texas 3-2012-2</v>
          </cell>
          <cell r="G2751">
            <v>0</v>
          </cell>
          <cell r="H2751">
            <v>26.88</v>
          </cell>
          <cell r="V2751">
            <v>0</v>
          </cell>
        </row>
        <row r="2752">
          <cell r="A2752" t="str">
            <v>North Texas 3-2012-3</v>
          </cell>
          <cell r="G2752">
            <v>0</v>
          </cell>
          <cell r="H2752">
            <v>29.76</v>
          </cell>
          <cell r="V2752">
            <v>0</v>
          </cell>
        </row>
        <row r="2753">
          <cell r="A2753" t="str">
            <v>North Texas 3-2012-4</v>
          </cell>
          <cell r="G2753">
            <v>0</v>
          </cell>
          <cell r="H2753">
            <v>28.8</v>
          </cell>
          <cell r="V2753">
            <v>0</v>
          </cell>
        </row>
        <row r="2754">
          <cell r="A2754" t="str">
            <v>North Texas 3-2012-5</v>
          </cell>
          <cell r="G2754">
            <v>0</v>
          </cell>
          <cell r="H2754">
            <v>29.76</v>
          </cell>
          <cell r="V2754">
            <v>0</v>
          </cell>
        </row>
        <row r="2755">
          <cell r="A2755" t="str">
            <v>North Texas 3-2012-6</v>
          </cell>
          <cell r="G2755">
            <v>0</v>
          </cell>
          <cell r="H2755">
            <v>28.8</v>
          </cell>
          <cell r="V2755">
            <v>0</v>
          </cell>
        </row>
        <row r="2756">
          <cell r="A2756" t="str">
            <v>North Texas 3-2012-7</v>
          </cell>
          <cell r="G2756">
            <v>1.55</v>
          </cell>
          <cell r="H2756">
            <v>29.76</v>
          </cell>
          <cell r="V2756">
            <v>77.37</v>
          </cell>
        </row>
        <row r="2757">
          <cell r="A2757" t="str">
            <v>North Texas 3-2012-8</v>
          </cell>
          <cell r="G2757">
            <v>0.75</v>
          </cell>
          <cell r="H2757">
            <v>29.76</v>
          </cell>
          <cell r="V2757">
            <v>36.270000000000003</v>
          </cell>
        </row>
        <row r="2758">
          <cell r="A2758" t="str">
            <v>North Texas 3-2012-9</v>
          </cell>
          <cell r="G2758">
            <v>0</v>
          </cell>
          <cell r="H2758">
            <v>28.8</v>
          </cell>
          <cell r="V2758">
            <v>0</v>
          </cell>
        </row>
        <row r="2759">
          <cell r="A2759" t="str">
            <v>North Texas 3-2012-10</v>
          </cell>
          <cell r="G2759">
            <v>0</v>
          </cell>
          <cell r="H2759">
            <v>29.76</v>
          </cell>
          <cell r="V2759">
            <v>0</v>
          </cell>
        </row>
        <row r="2760">
          <cell r="A2760" t="str">
            <v>North Texas 3-2012-11</v>
          </cell>
          <cell r="G2760">
            <v>0</v>
          </cell>
          <cell r="H2760">
            <v>28.8</v>
          </cell>
          <cell r="V2760">
            <v>0</v>
          </cell>
        </row>
        <row r="2761">
          <cell r="A2761" t="str">
            <v>North Texas 3-2012-12</v>
          </cell>
          <cell r="G2761">
            <v>0</v>
          </cell>
          <cell r="H2761">
            <v>29.76</v>
          </cell>
          <cell r="V2761">
            <v>0</v>
          </cell>
        </row>
        <row r="2762">
          <cell r="A2762" t="str">
            <v>North Texas 3-2013-1</v>
          </cell>
          <cell r="G2762">
            <v>0</v>
          </cell>
          <cell r="H2762">
            <v>29.76</v>
          </cell>
          <cell r="V2762">
            <v>0</v>
          </cell>
        </row>
        <row r="2763">
          <cell r="A2763" t="str">
            <v>North Texas 3-2013-2</v>
          </cell>
          <cell r="G2763">
            <v>0</v>
          </cell>
          <cell r="H2763">
            <v>26.88</v>
          </cell>
          <cell r="V2763">
            <v>0</v>
          </cell>
        </row>
        <row r="2764">
          <cell r="A2764" t="str">
            <v>North Texas 3-2013-3</v>
          </cell>
          <cell r="G2764">
            <v>0</v>
          </cell>
          <cell r="H2764">
            <v>29.76</v>
          </cell>
          <cell r="V2764">
            <v>0</v>
          </cell>
        </row>
        <row r="2765">
          <cell r="A2765" t="str">
            <v>North Texas 3-2013-4</v>
          </cell>
          <cell r="G2765">
            <v>0</v>
          </cell>
          <cell r="H2765">
            <v>28.8</v>
          </cell>
          <cell r="V2765">
            <v>0</v>
          </cell>
        </row>
        <row r="2766">
          <cell r="A2766" t="str">
            <v>North Texas 3-2013-5</v>
          </cell>
          <cell r="G2766">
            <v>0</v>
          </cell>
          <cell r="H2766">
            <v>29.76</v>
          </cell>
          <cell r="V2766">
            <v>0</v>
          </cell>
        </row>
        <row r="2767">
          <cell r="A2767" t="str">
            <v>North Texas 3-2013-6</v>
          </cell>
          <cell r="G2767">
            <v>0</v>
          </cell>
          <cell r="H2767">
            <v>28.8</v>
          </cell>
          <cell r="V2767">
            <v>0</v>
          </cell>
        </row>
        <row r="2768">
          <cell r="A2768" t="str">
            <v>North Texas 3-2013-7</v>
          </cell>
          <cell r="G2768">
            <v>0.84</v>
          </cell>
          <cell r="H2768">
            <v>29.76</v>
          </cell>
          <cell r="V2768">
            <v>40.26</v>
          </cell>
        </row>
        <row r="2769">
          <cell r="A2769" t="str">
            <v>North Texas 3-2013-8</v>
          </cell>
          <cell r="G2769">
            <v>0.66</v>
          </cell>
          <cell r="H2769">
            <v>29.76</v>
          </cell>
          <cell r="V2769">
            <v>30.85</v>
          </cell>
        </row>
        <row r="2770">
          <cell r="A2770" t="str">
            <v>North Texas 3-2013-9</v>
          </cell>
          <cell r="G2770">
            <v>0</v>
          </cell>
          <cell r="H2770">
            <v>28.8</v>
          </cell>
          <cell r="V2770">
            <v>0</v>
          </cell>
        </row>
        <row r="2771">
          <cell r="A2771" t="str">
            <v>North Texas 3-2013-10</v>
          </cell>
          <cell r="G2771">
            <v>0</v>
          </cell>
          <cell r="H2771">
            <v>29.76</v>
          </cell>
          <cell r="V2771">
            <v>0</v>
          </cell>
        </row>
        <row r="2772">
          <cell r="A2772" t="str">
            <v>North Texas 3-2013-11</v>
          </cell>
          <cell r="G2772">
            <v>0</v>
          </cell>
          <cell r="H2772">
            <v>28.8</v>
          </cell>
          <cell r="V2772">
            <v>0</v>
          </cell>
        </row>
        <row r="2773">
          <cell r="A2773" t="str">
            <v>North Texas 3-2013-12</v>
          </cell>
          <cell r="G2773">
            <v>0</v>
          </cell>
          <cell r="H2773">
            <v>29.76</v>
          </cell>
          <cell r="V2773">
            <v>0</v>
          </cell>
        </row>
        <row r="2774">
          <cell r="A2774" t="str">
            <v>North Texas 3-2014-1</v>
          </cell>
          <cell r="G2774">
            <v>0</v>
          </cell>
          <cell r="H2774">
            <v>29.76</v>
          </cell>
          <cell r="V2774">
            <v>0</v>
          </cell>
        </row>
        <row r="2775">
          <cell r="A2775" t="str">
            <v>North Texas 3-2014-2</v>
          </cell>
          <cell r="G2775">
            <v>0</v>
          </cell>
          <cell r="H2775">
            <v>26.88</v>
          </cell>
          <cell r="V2775">
            <v>0</v>
          </cell>
        </row>
        <row r="2776">
          <cell r="A2776" t="str">
            <v>North Texas 3-2014-3</v>
          </cell>
          <cell r="G2776">
            <v>0</v>
          </cell>
          <cell r="H2776">
            <v>29.76</v>
          </cell>
          <cell r="V2776">
            <v>0</v>
          </cell>
        </row>
        <row r="2777">
          <cell r="A2777" t="str">
            <v>North Texas 3-2014-4</v>
          </cell>
          <cell r="G2777">
            <v>0</v>
          </cell>
          <cell r="H2777">
            <v>28.8</v>
          </cell>
          <cell r="V2777">
            <v>0</v>
          </cell>
        </row>
        <row r="2778">
          <cell r="A2778" t="str">
            <v>North Texas 3-2014-5</v>
          </cell>
          <cell r="G2778">
            <v>0</v>
          </cell>
          <cell r="H2778">
            <v>29.76</v>
          </cell>
          <cell r="V2778">
            <v>0</v>
          </cell>
        </row>
        <row r="2779">
          <cell r="A2779" t="str">
            <v>North Texas 3-2014-6</v>
          </cell>
          <cell r="G2779">
            <v>0</v>
          </cell>
          <cell r="H2779">
            <v>28.8</v>
          </cell>
          <cell r="V2779">
            <v>0</v>
          </cell>
        </row>
        <row r="2780">
          <cell r="A2780" t="str">
            <v>North Texas 3-2014-7</v>
          </cell>
          <cell r="G2780">
            <v>0.71</v>
          </cell>
          <cell r="H2780">
            <v>29.76</v>
          </cell>
          <cell r="V2780">
            <v>35.53</v>
          </cell>
        </row>
        <row r="2781">
          <cell r="A2781" t="str">
            <v>North Texas 3-2014-8</v>
          </cell>
          <cell r="G2781">
            <v>0</v>
          </cell>
          <cell r="H2781">
            <v>29.76</v>
          </cell>
          <cell r="V2781">
            <v>0</v>
          </cell>
        </row>
        <row r="2782">
          <cell r="A2782" t="str">
            <v>North Texas 3-2014-9</v>
          </cell>
          <cell r="G2782">
            <v>0</v>
          </cell>
          <cell r="H2782">
            <v>28.8</v>
          </cell>
          <cell r="V2782">
            <v>0</v>
          </cell>
        </row>
        <row r="2783">
          <cell r="A2783" t="str">
            <v>North Texas 3-2014-10</v>
          </cell>
          <cell r="G2783">
            <v>0</v>
          </cell>
          <cell r="H2783">
            <v>29.76</v>
          </cell>
          <cell r="V2783">
            <v>0</v>
          </cell>
        </row>
        <row r="2784">
          <cell r="A2784" t="str">
            <v>North Texas 3-2014-11</v>
          </cell>
          <cell r="G2784">
            <v>0</v>
          </cell>
          <cell r="H2784">
            <v>28.8</v>
          </cell>
          <cell r="V2784">
            <v>0</v>
          </cell>
        </row>
        <row r="2785">
          <cell r="A2785" t="str">
            <v>North Texas 3-2014-12</v>
          </cell>
          <cell r="G2785">
            <v>0</v>
          </cell>
          <cell r="H2785">
            <v>29.76</v>
          </cell>
          <cell r="V2785">
            <v>0</v>
          </cell>
        </row>
        <row r="2786">
          <cell r="A2786" t="str">
            <v>North Texas 3-2015-1</v>
          </cell>
          <cell r="G2786">
            <v>0</v>
          </cell>
          <cell r="H2786">
            <v>29.76</v>
          </cell>
          <cell r="V2786">
            <v>0</v>
          </cell>
        </row>
        <row r="2787">
          <cell r="A2787" t="str">
            <v>North Texas 3-2015-2</v>
          </cell>
          <cell r="G2787">
            <v>0</v>
          </cell>
          <cell r="H2787">
            <v>26.88</v>
          </cell>
          <cell r="V2787">
            <v>0</v>
          </cell>
        </row>
        <row r="2788">
          <cell r="A2788" t="str">
            <v>North Texas 3-2015-3</v>
          </cell>
          <cell r="G2788">
            <v>0</v>
          </cell>
          <cell r="H2788">
            <v>29.76</v>
          </cell>
          <cell r="V2788">
            <v>0</v>
          </cell>
        </row>
        <row r="2789">
          <cell r="A2789" t="str">
            <v>North Texas 3-2015-4</v>
          </cell>
          <cell r="G2789">
            <v>0</v>
          </cell>
          <cell r="H2789">
            <v>28.8</v>
          </cell>
          <cell r="V2789">
            <v>0</v>
          </cell>
        </row>
        <row r="2790">
          <cell r="A2790" t="str">
            <v>North Texas 3-2015-5</v>
          </cell>
          <cell r="G2790">
            <v>0</v>
          </cell>
          <cell r="H2790">
            <v>29.76</v>
          </cell>
          <cell r="V2790">
            <v>0</v>
          </cell>
        </row>
        <row r="2791">
          <cell r="A2791" t="str">
            <v>North Texas 3-2015-6</v>
          </cell>
          <cell r="G2791">
            <v>0</v>
          </cell>
          <cell r="H2791">
            <v>28.8</v>
          </cell>
          <cell r="V2791">
            <v>0</v>
          </cell>
        </row>
        <row r="2792">
          <cell r="A2792" t="str">
            <v>North Texas 3-2015-7</v>
          </cell>
          <cell r="G2792">
            <v>0.89</v>
          </cell>
          <cell r="H2792">
            <v>29.76</v>
          </cell>
          <cell r="V2792">
            <v>46.44</v>
          </cell>
        </row>
        <row r="2793">
          <cell r="A2793" t="str">
            <v>North Texas 3-2015-8</v>
          </cell>
          <cell r="G2793">
            <v>0</v>
          </cell>
          <cell r="H2793">
            <v>29.76</v>
          </cell>
          <cell r="V2793">
            <v>0</v>
          </cell>
        </row>
        <row r="2794">
          <cell r="A2794" t="str">
            <v>North Texas 3-2015-9</v>
          </cell>
          <cell r="G2794">
            <v>0</v>
          </cell>
          <cell r="H2794">
            <v>28.8</v>
          </cell>
          <cell r="V2794">
            <v>0</v>
          </cell>
        </row>
        <row r="2795">
          <cell r="A2795" t="str">
            <v>North Texas 3-2015-10</v>
          </cell>
          <cell r="G2795">
            <v>0</v>
          </cell>
          <cell r="H2795">
            <v>29.76</v>
          </cell>
          <cell r="V2795">
            <v>0</v>
          </cell>
        </row>
        <row r="2796">
          <cell r="A2796" t="str">
            <v>North Texas 3-2015-11</v>
          </cell>
          <cell r="G2796">
            <v>0</v>
          </cell>
          <cell r="H2796">
            <v>28.8</v>
          </cell>
          <cell r="V2796">
            <v>0</v>
          </cell>
        </row>
        <row r="2797">
          <cell r="A2797" t="str">
            <v>North Texas 3-2015-12</v>
          </cell>
          <cell r="G2797">
            <v>0</v>
          </cell>
          <cell r="H2797">
            <v>29.76</v>
          </cell>
          <cell r="V2797">
            <v>0</v>
          </cell>
        </row>
        <row r="2798">
          <cell r="A2798" t="str">
            <v>North Texas 3-2016-1</v>
          </cell>
          <cell r="G2798">
            <v>0</v>
          </cell>
          <cell r="H2798">
            <v>29.76</v>
          </cell>
          <cell r="V2798">
            <v>0</v>
          </cell>
        </row>
        <row r="2799">
          <cell r="A2799" t="str">
            <v>North Texas 3-2016-2</v>
          </cell>
          <cell r="G2799">
            <v>0</v>
          </cell>
          <cell r="H2799">
            <v>26.88</v>
          </cell>
          <cell r="V2799">
            <v>0</v>
          </cell>
        </row>
        <row r="2800">
          <cell r="A2800" t="str">
            <v>North Texas 3-2016-3</v>
          </cell>
          <cell r="G2800">
            <v>0</v>
          </cell>
          <cell r="H2800">
            <v>29.76</v>
          </cell>
          <cell r="V2800">
            <v>0</v>
          </cell>
        </row>
        <row r="2801">
          <cell r="A2801" t="str">
            <v>North Texas 3-2016-4</v>
          </cell>
          <cell r="G2801">
            <v>0</v>
          </cell>
          <cell r="H2801">
            <v>28.8</v>
          </cell>
          <cell r="V2801">
            <v>0</v>
          </cell>
        </row>
        <row r="2802">
          <cell r="A2802" t="str">
            <v>North Texas 3-2016-5</v>
          </cell>
          <cell r="G2802">
            <v>0</v>
          </cell>
          <cell r="H2802">
            <v>29.76</v>
          </cell>
          <cell r="V2802">
            <v>0</v>
          </cell>
        </row>
        <row r="2803">
          <cell r="A2803" t="str">
            <v>North Texas 3-2016-6</v>
          </cell>
          <cell r="G2803">
            <v>0</v>
          </cell>
          <cell r="H2803">
            <v>28.8</v>
          </cell>
          <cell r="V2803">
            <v>0</v>
          </cell>
        </row>
        <row r="2804">
          <cell r="A2804" t="str">
            <v>North Texas 3-2016-7</v>
          </cell>
          <cell r="G2804">
            <v>0</v>
          </cell>
          <cell r="H2804">
            <v>29.76</v>
          </cell>
          <cell r="V2804">
            <v>0</v>
          </cell>
        </row>
        <row r="2805">
          <cell r="A2805" t="str">
            <v>North Texas 3-2016-8</v>
          </cell>
          <cell r="G2805">
            <v>0</v>
          </cell>
          <cell r="H2805">
            <v>29.76</v>
          </cell>
          <cell r="V2805">
            <v>0</v>
          </cell>
        </row>
        <row r="2806">
          <cell r="A2806" t="str">
            <v>North Texas 3-2016-9</v>
          </cell>
          <cell r="G2806">
            <v>0</v>
          </cell>
          <cell r="H2806">
            <v>28.8</v>
          </cell>
          <cell r="V2806">
            <v>0</v>
          </cell>
        </row>
        <row r="2807">
          <cell r="A2807" t="str">
            <v>North Texas 3-2016-10</v>
          </cell>
          <cell r="G2807">
            <v>0</v>
          </cell>
          <cell r="H2807">
            <v>29.76</v>
          </cell>
          <cell r="V2807">
            <v>0</v>
          </cell>
        </row>
        <row r="2808">
          <cell r="A2808" t="str">
            <v>North Texas 3-2016-11</v>
          </cell>
          <cell r="G2808">
            <v>0</v>
          </cell>
          <cell r="H2808">
            <v>28.8</v>
          </cell>
          <cell r="V2808">
            <v>0</v>
          </cell>
        </row>
        <row r="2809">
          <cell r="A2809" t="str">
            <v>North Texas 3-2016-12</v>
          </cell>
          <cell r="G2809">
            <v>0</v>
          </cell>
          <cell r="H2809">
            <v>29.76</v>
          </cell>
          <cell r="V2809">
            <v>0</v>
          </cell>
        </row>
        <row r="2810">
          <cell r="A2810" t="str">
            <v>North Texas 3-2017-1</v>
          </cell>
          <cell r="G2810">
            <v>0</v>
          </cell>
          <cell r="H2810">
            <v>29.76</v>
          </cell>
          <cell r="V2810">
            <v>0</v>
          </cell>
        </row>
        <row r="2811">
          <cell r="A2811" t="str">
            <v>North Texas 3-2017-2</v>
          </cell>
          <cell r="G2811">
            <v>0</v>
          </cell>
          <cell r="H2811">
            <v>26.88</v>
          </cell>
          <cell r="V2811">
            <v>0</v>
          </cell>
        </row>
        <row r="2812">
          <cell r="A2812" t="str">
            <v>North Texas 3-2017-3</v>
          </cell>
          <cell r="G2812">
            <v>0</v>
          </cell>
          <cell r="H2812">
            <v>29.76</v>
          </cell>
          <cell r="V2812">
            <v>0</v>
          </cell>
        </row>
        <row r="2813">
          <cell r="A2813" t="str">
            <v>North Texas 3-2017-4</v>
          </cell>
          <cell r="G2813">
            <v>0</v>
          </cell>
          <cell r="H2813">
            <v>28.8</v>
          </cell>
          <cell r="V2813">
            <v>0</v>
          </cell>
        </row>
        <row r="2814">
          <cell r="A2814" t="str">
            <v>North Texas 3-2017-5</v>
          </cell>
          <cell r="G2814">
            <v>0</v>
          </cell>
          <cell r="H2814">
            <v>29.76</v>
          </cell>
          <cell r="V2814">
            <v>0</v>
          </cell>
        </row>
        <row r="2815">
          <cell r="A2815" t="str">
            <v>North Texas 3-2017-6</v>
          </cell>
          <cell r="G2815">
            <v>0</v>
          </cell>
          <cell r="H2815">
            <v>28.8</v>
          </cell>
          <cell r="V2815">
            <v>0</v>
          </cell>
        </row>
        <row r="2816">
          <cell r="A2816" t="str">
            <v>North Texas 3-2017-7</v>
          </cell>
          <cell r="G2816">
            <v>0</v>
          </cell>
          <cell r="H2816">
            <v>29.76</v>
          </cell>
          <cell r="V2816">
            <v>0</v>
          </cell>
        </row>
        <row r="2817">
          <cell r="A2817" t="str">
            <v>North Texas 3-2017-8</v>
          </cell>
          <cell r="G2817">
            <v>0</v>
          </cell>
          <cell r="H2817">
            <v>29.76</v>
          </cell>
          <cell r="V2817">
            <v>0</v>
          </cell>
        </row>
        <row r="2818">
          <cell r="A2818" t="str">
            <v>North Texas 3-2017-9</v>
          </cell>
          <cell r="G2818">
            <v>0</v>
          </cell>
          <cell r="H2818">
            <v>28.8</v>
          </cell>
          <cell r="V2818">
            <v>0</v>
          </cell>
        </row>
        <row r="2819">
          <cell r="A2819" t="str">
            <v>North Texas 3-2017-10</v>
          </cell>
          <cell r="G2819">
            <v>0</v>
          </cell>
          <cell r="H2819">
            <v>29.76</v>
          </cell>
          <cell r="V2819">
            <v>0</v>
          </cell>
        </row>
        <row r="2820">
          <cell r="A2820" t="str">
            <v>North Texas 3-2017-11</v>
          </cell>
          <cell r="G2820">
            <v>0</v>
          </cell>
          <cell r="H2820">
            <v>28.8</v>
          </cell>
          <cell r="V2820">
            <v>0</v>
          </cell>
        </row>
        <row r="2821">
          <cell r="A2821" t="str">
            <v>North Texas 3-2017-12</v>
          </cell>
          <cell r="G2821">
            <v>0</v>
          </cell>
          <cell r="H2821">
            <v>29.76</v>
          </cell>
          <cell r="V2821">
            <v>0</v>
          </cell>
        </row>
        <row r="2822">
          <cell r="A2822" t="str">
            <v>North Texas 3-2018-1</v>
          </cell>
          <cell r="G2822">
            <v>0</v>
          </cell>
          <cell r="H2822">
            <v>29.76</v>
          </cell>
          <cell r="V2822">
            <v>0</v>
          </cell>
        </row>
        <row r="2823">
          <cell r="A2823" t="str">
            <v>North Texas 3-2018-2</v>
          </cell>
          <cell r="G2823">
            <v>0</v>
          </cell>
          <cell r="H2823">
            <v>26.88</v>
          </cell>
          <cell r="V2823">
            <v>0</v>
          </cell>
        </row>
        <row r="2824">
          <cell r="A2824" t="str">
            <v>North Texas 3-2018-3</v>
          </cell>
          <cell r="G2824">
            <v>0</v>
          </cell>
          <cell r="H2824">
            <v>29.76</v>
          </cell>
          <cell r="V2824">
            <v>0</v>
          </cell>
        </row>
        <row r="2825">
          <cell r="A2825" t="str">
            <v>North Texas 3-2018-4</v>
          </cell>
          <cell r="G2825">
            <v>0</v>
          </cell>
          <cell r="H2825">
            <v>28.8</v>
          </cell>
          <cell r="V2825">
            <v>0</v>
          </cell>
        </row>
        <row r="2826">
          <cell r="A2826" t="str">
            <v>North Texas 3-2018-5</v>
          </cell>
          <cell r="G2826">
            <v>0</v>
          </cell>
          <cell r="H2826">
            <v>29.76</v>
          </cell>
          <cell r="V2826">
            <v>0</v>
          </cell>
        </row>
        <row r="2827">
          <cell r="A2827" t="str">
            <v>North Texas 3-2018-6</v>
          </cell>
          <cell r="G2827">
            <v>0</v>
          </cell>
          <cell r="H2827">
            <v>28.8</v>
          </cell>
          <cell r="V2827">
            <v>0</v>
          </cell>
        </row>
        <row r="2828">
          <cell r="A2828" t="str">
            <v>North Texas 3-2018-7</v>
          </cell>
          <cell r="G2828">
            <v>0</v>
          </cell>
          <cell r="H2828">
            <v>29.76</v>
          </cell>
          <cell r="V2828">
            <v>0</v>
          </cell>
        </row>
        <row r="2829">
          <cell r="A2829" t="str">
            <v>North Texas 3-2018-8</v>
          </cell>
          <cell r="G2829">
            <v>0</v>
          </cell>
          <cell r="H2829">
            <v>29.76</v>
          </cell>
          <cell r="V2829">
            <v>0</v>
          </cell>
        </row>
        <row r="2830">
          <cell r="A2830" t="str">
            <v>North Texas 3-2018-9</v>
          </cell>
          <cell r="G2830">
            <v>0</v>
          </cell>
          <cell r="H2830">
            <v>28.8</v>
          </cell>
          <cell r="V2830">
            <v>0</v>
          </cell>
        </row>
        <row r="2831">
          <cell r="A2831" t="str">
            <v>North Texas 3-2018-10</v>
          </cell>
          <cell r="G2831">
            <v>0</v>
          </cell>
          <cell r="H2831">
            <v>29.76</v>
          </cell>
          <cell r="V2831">
            <v>0</v>
          </cell>
        </row>
        <row r="2832">
          <cell r="A2832" t="str">
            <v>North Texas 3-2018-11</v>
          </cell>
          <cell r="G2832">
            <v>0</v>
          </cell>
          <cell r="H2832">
            <v>28.8</v>
          </cell>
          <cell r="V2832">
            <v>0</v>
          </cell>
        </row>
        <row r="2833">
          <cell r="A2833" t="str">
            <v>North Texas 3-2018-12</v>
          </cell>
          <cell r="G2833">
            <v>0</v>
          </cell>
          <cell r="H2833">
            <v>29.76</v>
          </cell>
          <cell r="V2833">
            <v>0</v>
          </cell>
        </row>
        <row r="2834">
          <cell r="A2834" t="str">
            <v>North Texas 3-2019-1</v>
          </cell>
          <cell r="G2834">
            <v>0</v>
          </cell>
          <cell r="H2834">
            <v>29.76</v>
          </cell>
          <cell r="V2834">
            <v>0</v>
          </cell>
        </row>
        <row r="2835">
          <cell r="A2835" t="str">
            <v>North Texas 3-2019-2</v>
          </cell>
          <cell r="G2835">
            <v>0</v>
          </cell>
          <cell r="H2835">
            <v>26.88</v>
          </cell>
          <cell r="V2835">
            <v>0</v>
          </cell>
        </row>
        <row r="2836">
          <cell r="A2836" t="str">
            <v>North Texas 3-2019-3</v>
          </cell>
          <cell r="G2836">
            <v>0</v>
          </cell>
          <cell r="H2836">
            <v>29.76</v>
          </cell>
          <cell r="V2836">
            <v>0</v>
          </cell>
        </row>
        <row r="2837">
          <cell r="A2837" t="str">
            <v>North Texas 3-2019-4</v>
          </cell>
          <cell r="G2837">
            <v>0</v>
          </cell>
          <cell r="H2837">
            <v>28.8</v>
          </cell>
          <cell r="V2837">
            <v>0</v>
          </cell>
        </row>
        <row r="2838">
          <cell r="A2838" t="str">
            <v>North Texas 3-2019-5</v>
          </cell>
          <cell r="G2838">
            <v>0</v>
          </cell>
          <cell r="H2838">
            <v>29.76</v>
          </cell>
          <cell r="V2838">
            <v>0</v>
          </cell>
        </row>
        <row r="2839">
          <cell r="A2839" t="str">
            <v>North Texas 3-2019-6</v>
          </cell>
          <cell r="G2839">
            <v>0</v>
          </cell>
          <cell r="H2839">
            <v>28.8</v>
          </cell>
          <cell r="V2839">
            <v>0</v>
          </cell>
        </row>
        <row r="2840">
          <cell r="A2840" t="str">
            <v>North Texas 3-2019-7</v>
          </cell>
          <cell r="G2840">
            <v>0</v>
          </cell>
          <cell r="H2840">
            <v>29.76</v>
          </cell>
          <cell r="V2840">
            <v>0</v>
          </cell>
        </row>
        <row r="2841">
          <cell r="A2841" t="str">
            <v>North Texas 3-2019-8</v>
          </cell>
          <cell r="G2841">
            <v>0</v>
          </cell>
          <cell r="H2841">
            <v>29.76</v>
          </cell>
          <cell r="V2841">
            <v>0</v>
          </cell>
        </row>
        <row r="2842">
          <cell r="A2842" t="str">
            <v>North Texas 3-2019-9</v>
          </cell>
          <cell r="G2842">
            <v>0</v>
          </cell>
          <cell r="H2842">
            <v>28.8</v>
          </cell>
          <cell r="V2842">
            <v>0</v>
          </cell>
        </row>
        <row r="2843">
          <cell r="A2843" t="str">
            <v>North Texas 3-2019-10</v>
          </cell>
          <cell r="G2843">
            <v>0</v>
          </cell>
          <cell r="H2843">
            <v>29.76</v>
          </cell>
          <cell r="V2843">
            <v>0</v>
          </cell>
        </row>
        <row r="2844">
          <cell r="A2844" t="str">
            <v>North Texas 3-2019-11</v>
          </cell>
          <cell r="G2844">
            <v>0</v>
          </cell>
          <cell r="H2844">
            <v>28.8</v>
          </cell>
          <cell r="V2844">
            <v>0</v>
          </cell>
        </row>
        <row r="2845">
          <cell r="A2845" t="str">
            <v>North Texas 3-2019-12</v>
          </cell>
          <cell r="G2845">
            <v>0</v>
          </cell>
          <cell r="H2845">
            <v>29.76</v>
          </cell>
          <cell r="V2845">
            <v>0</v>
          </cell>
        </row>
        <row r="2846">
          <cell r="A2846" t="str">
            <v>North Texas 3-2020-1</v>
          </cell>
          <cell r="G2846">
            <v>0</v>
          </cell>
          <cell r="H2846">
            <v>29.76</v>
          </cell>
          <cell r="V2846">
            <v>0</v>
          </cell>
        </row>
        <row r="2847">
          <cell r="A2847" t="str">
            <v>North Texas 3-2020-2</v>
          </cell>
          <cell r="G2847">
            <v>0</v>
          </cell>
          <cell r="H2847">
            <v>26.88</v>
          </cell>
          <cell r="V2847">
            <v>0</v>
          </cell>
        </row>
        <row r="2848">
          <cell r="A2848" t="str">
            <v>North Texas 3-2020-3</v>
          </cell>
          <cell r="G2848">
            <v>0</v>
          </cell>
          <cell r="H2848">
            <v>29.76</v>
          </cell>
          <cell r="V2848">
            <v>0</v>
          </cell>
        </row>
        <row r="2849">
          <cell r="A2849" t="str">
            <v>North Texas 3-2020-4</v>
          </cell>
          <cell r="G2849">
            <v>0</v>
          </cell>
          <cell r="H2849">
            <v>28.8</v>
          </cell>
          <cell r="V2849">
            <v>0</v>
          </cell>
        </row>
        <row r="2850">
          <cell r="A2850" t="str">
            <v>North Texas 3-2020-5</v>
          </cell>
          <cell r="G2850">
            <v>0</v>
          </cell>
          <cell r="H2850">
            <v>29.76</v>
          </cell>
          <cell r="V2850">
            <v>0</v>
          </cell>
        </row>
        <row r="2851">
          <cell r="A2851" t="str">
            <v>North Texas 3-2020-6</v>
          </cell>
          <cell r="G2851">
            <v>0</v>
          </cell>
          <cell r="H2851">
            <v>28.8</v>
          </cell>
          <cell r="V2851">
            <v>0</v>
          </cell>
        </row>
        <row r="2852">
          <cell r="A2852" t="str">
            <v>North Texas 3-2020-7</v>
          </cell>
          <cell r="G2852">
            <v>0</v>
          </cell>
          <cell r="H2852">
            <v>29.76</v>
          </cell>
          <cell r="V2852">
            <v>0</v>
          </cell>
        </row>
        <row r="2853">
          <cell r="A2853" t="str">
            <v>North Texas 3-2020-8</v>
          </cell>
          <cell r="G2853">
            <v>0.57999999999999996</v>
          </cell>
          <cell r="H2853">
            <v>29.76</v>
          </cell>
          <cell r="V2853">
            <v>28.09</v>
          </cell>
        </row>
        <row r="2854">
          <cell r="A2854" t="str">
            <v>North Texas 3-2020-9</v>
          </cell>
          <cell r="G2854">
            <v>0</v>
          </cell>
          <cell r="H2854">
            <v>28.8</v>
          </cell>
          <cell r="V2854">
            <v>0</v>
          </cell>
        </row>
        <row r="2855">
          <cell r="A2855" t="str">
            <v>North Texas 3-2020-10</v>
          </cell>
          <cell r="G2855">
            <v>0</v>
          </cell>
          <cell r="H2855">
            <v>29.76</v>
          </cell>
          <cell r="V2855">
            <v>0</v>
          </cell>
        </row>
        <row r="2856">
          <cell r="A2856" t="str">
            <v>North Texas 3-2020-11</v>
          </cell>
          <cell r="G2856">
            <v>0</v>
          </cell>
          <cell r="H2856">
            <v>28.8</v>
          </cell>
          <cell r="V2856">
            <v>0</v>
          </cell>
        </row>
        <row r="2857">
          <cell r="A2857" t="str">
            <v>North Texas 3-2020-12</v>
          </cell>
          <cell r="G2857">
            <v>0</v>
          </cell>
          <cell r="H2857">
            <v>29.76</v>
          </cell>
          <cell r="V2857">
            <v>0</v>
          </cell>
        </row>
        <row r="2858">
          <cell r="A2858" t="str">
            <v>North Texas 3-2021-1</v>
          </cell>
          <cell r="G2858">
            <v>0</v>
          </cell>
          <cell r="H2858">
            <v>29.76</v>
          </cell>
          <cell r="V2858">
            <v>0</v>
          </cell>
        </row>
        <row r="2859">
          <cell r="A2859" t="str">
            <v>North Texas 3-2021-2</v>
          </cell>
          <cell r="G2859">
            <v>0</v>
          </cell>
          <cell r="H2859">
            <v>26.88</v>
          </cell>
          <cell r="V2859">
            <v>0</v>
          </cell>
        </row>
        <row r="2860">
          <cell r="A2860" t="str">
            <v>North Texas 3-2021-3</v>
          </cell>
          <cell r="G2860">
            <v>0</v>
          </cell>
          <cell r="H2860">
            <v>29.76</v>
          </cell>
          <cell r="V2860">
            <v>0</v>
          </cell>
        </row>
        <row r="2861">
          <cell r="A2861" t="str">
            <v>North Texas 3-2021-4</v>
          </cell>
          <cell r="G2861">
            <v>0</v>
          </cell>
          <cell r="H2861">
            <v>28.8</v>
          </cell>
          <cell r="V2861">
            <v>0</v>
          </cell>
        </row>
        <row r="2862">
          <cell r="A2862" t="str">
            <v>North Texas 3-2021-5</v>
          </cell>
          <cell r="G2862">
            <v>0</v>
          </cell>
          <cell r="H2862">
            <v>29.76</v>
          </cell>
          <cell r="V2862">
            <v>0</v>
          </cell>
        </row>
        <row r="2863">
          <cell r="A2863" t="str">
            <v>North Texas 3-2021-6</v>
          </cell>
          <cell r="G2863">
            <v>0</v>
          </cell>
          <cell r="H2863">
            <v>28.8</v>
          </cell>
          <cell r="V2863">
            <v>0</v>
          </cell>
        </row>
        <row r="2864">
          <cell r="A2864" t="str">
            <v>North Texas 3-2021-7</v>
          </cell>
          <cell r="G2864">
            <v>0</v>
          </cell>
          <cell r="H2864">
            <v>29.76</v>
          </cell>
          <cell r="V2864">
            <v>0</v>
          </cell>
        </row>
        <row r="2865">
          <cell r="A2865" t="str">
            <v>North Texas 3-2021-8</v>
          </cell>
          <cell r="G2865">
            <v>0</v>
          </cell>
          <cell r="H2865">
            <v>29.76</v>
          </cell>
          <cell r="V2865">
            <v>0</v>
          </cell>
        </row>
        <row r="2866">
          <cell r="A2866" t="str">
            <v>North Texas 3-2021-9</v>
          </cell>
          <cell r="G2866">
            <v>0</v>
          </cell>
          <cell r="H2866">
            <v>28.8</v>
          </cell>
          <cell r="V2866">
            <v>0</v>
          </cell>
        </row>
        <row r="2867">
          <cell r="A2867" t="str">
            <v>North Texas 3-2021-10</v>
          </cell>
          <cell r="G2867">
            <v>0</v>
          </cell>
          <cell r="H2867">
            <v>29.76</v>
          </cell>
          <cell r="V2867">
            <v>0</v>
          </cell>
        </row>
        <row r="2868">
          <cell r="A2868" t="str">
            <v>North Texas 3-2021-11</v>
          </cell>
          <cell r="G2868">
            <v>0</v>
          </cell>
          <cell r="H2868">
            <v>28.8</v>
          </cell>
          <cell r="V2868">
            <v>0</v>
          </cell>
        </row>
        <row r="2869">
          <cell r="A2869" t="str">
            <v>North Texas 3-2021-12</v>
          </cell>
          <cell r="G2869">
            <v>0</v>
          </cell>
          <cell r="H2869">
            <v>29.76</v>
          </cell>
          <cell r="V2869">
            <v>0</v>
          </cell>
        </row>
        <row r="2870">
          <cell r="A2870" t="str">
            <v>North Texas 3-2022-1</v>
          </cell>
          <cell r="G2870">
            <v>0</v>
          </cell>
          <cell r="H2870">
            <v>29.76</v>
          </cell>
          <cell r="V2870">
            <v>0</v>
          </cell>
        </row>
        <row r="2871">
          <cell r="A2871" t="str">
            <v>North Texas 3-2022-2</v>
          </cell>
          <cell r="G2871">
            <v>0</v>
          </cell>
          <cell r="H2871">
            <v>26.88</v>
          </cell>
          <cell r="V2871">
            <v>0</v>
          </cell>
        </row>
        <row r="2872">
          <cell r="A2872" t="str">
            <v>North Texas 3-2022-3</v>
          </cell>
          <cell r="G2872">
            <v>0</v>
          </cell>
          <cell r="H2872">
            <v>29.76</v>
          </cell>
          <cell r="V2872">
            <v>0</v>
          </cell>
        </row>
        <row r="2873">
          <cell r="A2873" t="str">
            <v>North Texas 3-2022-4</v>
          </cell>
          <cell r="G2873">
            <v>0</v>
          </cell>
          <cell r="H2873">
            <v>28.8</v>
          </cell>
          <cell r="V2873">
            <v>0</v>
          </cell>
        </row>
        <row r="2874">
          <cell r="A2874" t="str">
            <v>North Texas 3-2022-5</v>
          </cell>
          <cell r="G2874">
            <v>0</v>
          </cell>
          <cell r="H2874">
            <v>29.76</v>
          </cell>
          <cell r="V2874">
            <v>0</v>
          </cell>
        </row>
        <row r="2875">
          <cell r="A2875" t="str">
            <v>North Texas 3-2022-6</v>
          </cell>
          <cell r="G2875">
            <v>0</v>
          </cell>
          <cell r="H2875">
            <v>28.8</v>
          </cell>
          <cell r="V2875">
            <v>0</v>
          </cell>
        </row>
        <row r="2876">
          <cell r="A2876" t="str">
            <v>North Texas 3-2022-7</v>
          </cell>
          <cell r="G2876">
            <v>0</v>
          </cell>
          <cell r="H2876">
            <v>29.76</v>
          </cell>
          <cell r="V2876">
            <v>0</v>
          </cell>
        </row>
        <row r="2877">
          <cell r="A2877" t="str">
            <v>North Texas 3-2022-8</v>
          </cell>
          <cell r="G2877">
            <v>0</v>
          </cell>
          <cell r="H2877">
            <v>29.76</v>
          </cell>
          <cell r="V2877">
            <v>0</v>
          </cell>
        </row>
        <row r="2878">
          <cell r="A2878" t="str">
            <v>North Texas 3-2022-9</v>
          </cell>
          <cell r="G2878">
            <v>0</v>
          </cell>
          <cell r="H2878">
            <v>28.8</v>
          </cell>
          <cell r="V2878">
            <v>0</v>
          </cell>
        </row>
        <row r="2879">
          <cell r="A2879" t="str">
            <v>North Texas 3-2022-10</v>
          </cell>
          <cell r="G2879">
            <v>0</v>
          </cell>
          <cell r="H2879">
            <v>29.76</v>
          </cell>
          <cell r="V2879">
            <v>0</v>
          </cell>
        </row>
        <row r="2880">
          <cell r="A2880" t="str">
            <v>North Texas 3-2022-11</v>
          </cell>
          <cell r="G2880">
            <v>0</v>
          </cell>
          <cell r="H2880">
            <v>28.8</v>
          </cell>
          <cell r="V2880">
            <v>0</v>
          </cell>
        </row>
        <row r="2881">
          <cell r="A2881" t="str">
            <v>North Texas 3-2022-12</v>
          </cell>
          <cell r="G2881">
            <v>0</v>
          </cell>
          <cell r="H2881">
            <v>29.76</v>
          </cell>
          <cell r="V2881">
            <v>0</v>
          </cell>
        </row>
        <row r="2882">
          <cell r="A2882" t="str">
            <v>--</v>
          </cell>
          <cell r="V2882">
            <v>0</v>
          </cell>
        </row>
        <row r="2883">
          <cell r="A2883" t="str">
            <v>--</v>
          </cell>
          <cell r="V2883">
            <v>0</v>
          </cell>
        </row>
        <row r="2884">
          <cell r="A2884" t="str">
            <v>--</v>
          </cell>
          <cell r="V2884">
            <v>0</v>
          </cell>
        </row>
        <row r="2885">
          <cell r="A2885" t="str">
            <v>R W Miller 1-2003-4</v>
          </cell>
          <cell r="G2885">
            <v>0</v>
          </cell>
          <cell r="H2885">
            <v>54</v>
          </cell>
          <cell r="V2885">
            <v>0</v>
          </cell>
        </row>
        <row r="2886">
          <cell r="A2886" t="str">
            <v>R W Miller 1-2003-5</v>
          </cell>
          <cell r="G2886">
            <v>0</v>
          </cell>
          <cell r="H2886">
            <v>55.8</v>
          </cell>
          <cell r="V2886">
            <v>0</v>
          </cell>
        </row>
        <row r="2887">
          <cell r="A2887" t="str">
            <v>R W Miller 1-2003-6</v>
          </cell>
          <cell r="G2887">
            <v>0</v>
          </cell>
          <cell r="H2887">
            <v>54</v>
          </cell>
          <cell r="V2887">
            <v>0</v>
          </cell>
        </row>
        <row r="2888">
          <cell r="A2888" t="str">
            <v>R W Miller 1-2003-7</v>
          </cell>
          <cell r="G2888">
            <v>0</v>
          </cell>
          <cell r="H2888">
            <v>55.8</v>
          </cell>
          <cell r="V2888">
            <v>0</v>
          </cell>
        </row>
        <row r="2889">
          <cell r="A2889" t="str">
            <v>R W Miller 1-2003-8</v>
          </cell>
          <cell r="G2889">
            <v>0</v>
          </cell>
          <cell r="H2889">
            <v>55.8</v>
          </cell>
          <cell r="V2889">
            <v>0</v>
          </cell>
        </row>
        <row r="2890">
          <cell r="A2890" t="str">
            <v>R W Miller 1-2003-9</v>
          </cell>
          <cell r="G2890">
            <v>0</v>
          </cell>
          <cell r="H2890">
            <v>54</v>
          </cell>
          <cell r="V2890">
            <v>0</v>
          </cell>
        </row>
        <row r="2891">
          <cell r="A2891" t="str">
            <v>R W Miller 1-2003-10</v>
          </cell>
          <cell r="G2891">
            <v>0</v>
          </cell>
          <cell r="H2891">
            <v>55.8</v>
          </cell>
          <cell r="V2891">
            <v>0</v>
          </cell>
        </row>
        <row r="2892">
          <cell r="A2892" t="str">
            <v>R W Miller 1-2003-11</v>
          </cell>
          <cell r="G2892">
            <v>0</v>
          </cell>
          <cell r="H2892">
            <v>54</v>
          </cell>
          <cell r="V2892">
            <v>0</v>
          </cell>
        </row>
        <row r="2893">
          <cell r="A2893" t="str">
            <v>R W Miller 1-2003-12</v>
          </cell>
          <cell r="G2893">
            <v>0</v>
          </cell>
          <cell r="H2893">
            <v>55.8</v>
          </cell>
          <cell r="V2893">
            <v>0</v>
          </cell>
        </row>
        <row r="2894">
          <cell r="A2894" t="str">
            <v>R W Miller 1-2004-1</v>
          </cell>
          <cell r="G2894">
            <v>0</v>
          </cell>
          <cell r="H2894">
            <v>55.8</v>
          </cell>
          <cell r="V2894">
            <v>0</v>
          </cell>
        </row>
        <row r="2895">
          <cell r="A2895" t="str">
            <v>R W Miller 1-2004-2</v>
          </cell>
          <cell r="G2895">
            <v>0</v>
          </cell>
          <cell r="H2895">
            <v>50.4</v>
          </cell>
          <cell r="V2895">
            <v>0</v>
          </cell>
        </row>
        <row r="2896">
          <cell r="A2896" t="str">
            <v>R W Miller 1-2004-3</v>
          </cell>
          <cell r="G2896">
            <v>0</v>
          </cell>
          <cell r="H2896">
            <v>55.8</v>
          </cell>
          <cell r="V2896">
            <v>0</v>
          </cell>
        </row>
        <row r="2897">
          <cell r="A2897" t="str">
            <v>R W Miller 1-2004-4</v>
          </cell>
          <cell r="G2897">
            <v>0</v>
          </cell>
          <cell r="H2897">
            <v>54</v>
          </cell>
          <cell r="V2897">
            <v>0</v>
          </cell>
        </row>
        <row r="2898">
          <cell r="A2898" t="str">
            <v>R W Miller 1-2004-5</v>
          </cell>
          <cell r="G2898">
            <v>0</v>
          </cell>
          <cell r="H2898">
            <v>55.8</v>
          </cell>
          <cell r="V2898">
            <v>0</v>
          </cell>
        </row>
        <row r="2899">
          <cell r="A2899" t="str">
            <v>R W Miller 1-2004-6</v>
          </cell>
          <cell r="G2899">
            <v>0</v>
          </cell>
          <cell r="H2899">
            <v>54</v>
          </cell>
          <cell r="V2899">
            <v>0</v>
          </cell>
        </row>
        <row r="2900">
          <cell r="A2900" t="str">
            <v>R W Miller 1-2004-7</v>
          </cell>
          <cell r="G2900">
            <v>0</v>
          </cell>
          <cell r="H2900">
            <v>55.8</v>
          </cell>
          <cell r="V2900">
            <v>0</v>
          </cell>
        </row>
        <row r="2901">
          <cell r="A2901" t="str">
            <v>R W Miller 1-2004-8</v>
          </cell>
          <cell r="G2901">
            <v>0</v>
          </cell>
          <cell r="H2901">
            <v>55.8</v>
          </cell>
          <cell r="V2901">
            <v>0</v>
          </cell>
        </row>
        <row r="2902">
          <cell r="A2902" t="str">
            <v>R W Miller 1-2004-9</v>
          </cell>
          <cell r="G2902">
            <v>0</v>
          </cell>
          <cell r="H2902">
            <v>54</v>
          </cell>
          <cell r="V2902">
            <v>0</v>
          </cell>
        </row>
        <row r="2903">
          <cell r="A2903" t="str">
            <v>R W Miller 1-2004-10</v>
          </cell>
          <cell r="G2903">
            <v>0</v>
          </cell>
          <cell r="H2903">
            <v>55.8</v>
          </cell>
          <cell r="V2903">
            <v>0</v>
          </cell>
        </row>
        <row r="2904">
          <cell r="A2904" t="str">
            <v>R W Miller 1-2004-11</v>
          </cell>
          <cell r="G2904">
            <v>0</v>
          </cell>
          <cell r="H2904">
            <v>54</v>
          </cell>
          <cell r="V2904">
            <v>0</v>
          </cell>
        </row>
        <row r="2905">
          <cell r="A2905" t="str">
            <v>R W Miller 1-2004-12</v>
          </cell>
          <cell r="G2905">
            <v>0</v>
          </cell>
          <cell r="H2905">
            <v>55.8</v>
          </cell>
          <cell r="V2905">
            <v>0</v>
          </cell>
        </row>
        <row r="2906">
          <cell r="A2906" t="str">
            <v>R W Miller 1-2005-1</v>
          </cell>
          <cell r="G2906">
            <v>0</v>
          </cell>
          <cell r="H2906">
            <v>55.8</v>
          </cell>
          <cell r="V2906">
            <v>0</v>
          </cell>
        </row>
        <row r="2907">
          <cell r="A2907" t="str">
            <v>R W Miller 1-2005-2</v>
          </cell>
          <cell r="G2907">
            <v>0</v>
          </cell>
          <cell r="H2907">
            <v>50.4</v>
          </cell>
          <cell r="V2907">
            <v>0</v>
          </cell>
        </row>
        <row r="2908">
          <cell r="A2908" t="str">
            <v>R W Miller 1-2005-3</v>
          </cell>
          <cell r="G2908">
            <v>0</v>
          </cell>
          <cell r="H2908">
            <v>55.8</v>
          </cell>
          <cell r="V2908">
            <v>0</v>
          </cell>
        </row>
        <row r="2909">
          <cell r="A2909" t="str">
            <v>R W Miller 1-2005-4</v>
          </cell>
          <cell r="G2909">
            <v>0</v>
          </cell>
          <cell r="H2909">
            <v>54</v>
          </cell>
          <cell r="V2909">
            <v>0</v>
          </cell>
        </row>
        <row r="2910">
          <cell r="A2910" t="str">
            <v>R W Miller 1-2005-5</v>
          </cell>
          <cell r="G2910">
            <v>0</v>
          </cell>
          <cell r="H2910">
            <v>55.8</v>
          </cell>
          <cell r="V2910">
            <v>0</v>
          </cell>
        </row>
        <row r="2911">
          <cell r="A2911" t="str">
            <v>R W Miller 1-2005-6</v>
          </cell>
          <cell r="G2911">
            <v>0</v>
          </cell>
          <cell r="H2911">
            <v>54</v>
          </cell>
          <cell r="V2911">
            <v>0</v>
          </cell>
        </row>
        <row r="2912">
          <cell r="A2912" t="str">
            <v>R W Miller 1-2005-7</v>
          </cell>
          <cell r="G2912">
            <v>3.23</v>
          </cell>
          <cell r="H2912">
            <v>55.8</v>
          </cell>
          <cell r="V2912">
            <v>160.51</v>
          </cell>
        </row>
        <row r="2913">
          <cell r="A2913" t="str">
            <v>R W Miller 1-2005-8</v>
          </cell>
          <cell r="G2913">
            <v>0</v>
          </cell>
          <cell r="H2913">
            <v>55.8</v>
          </cell>
          <cell r="V2913">
            <v>0</v>
          </cell>
        </row>
        <row r="2914">
          <cell r="A2914" t="str">
            <v>R W Miller 1-2005-9</v>
          </cell>
          <cell r="G2914">
            <v>0</v>
          </cell>
          <cell r="H2914">
            <v>54</v>
          </cell>
          <cell r="V2914">
            <v>0</v>
          </cell>
        </row>
        <row r="2915">
          <cell r="A2915" t="str">
            <v>R W Miller 1-2005-10</v>
          </cell>
          <cell r="G2915">
            <v>0</v>
          </cell>
          <cell r="H2915">
            <v>55.8</v>
          </cell>
          <cell r="V2915">
            <v>0</v>
          </cell>
        </row>
        <row r="2916">
          <cell r="A2916" t="str">
            <v>R W Miller 1-2005-11</v>
          </cell>
          <cell r="G2916">
            <v>0</v>
          </cell>
          <cell r="H2916">
            <v>54</v>
          </cell>
          <cell r="V2916">
            <v>0</v>
          </cell>
        </row>
        <row r="2917">
          <cell r="A2917" t="str">
            <v>R W Miller 1-2005-12</v>
          </cell>
          <cell r="G2917">
            <v>0</v>
          </cell>
          <cell r="H2917">
            <v>55.8</v>
          </cell>
          <cell r="V2917">
            <v>0</v>
          </cell>
        </row>
        <row r="2918">
          <cell r="A2918" t="str">
            <v>R W Miller 1-2006-1</v>
          </cell>
          <cell r="G2918">
            <v>0</v>
          </cell>
          <cell r="H2918">
            <v>55.8</v>
          </cell>
          <cell r="V2918">
            <v>0</v>
          </cell>
        </row>
        <row r="2919">
          <cell r="A2919" t="str">
            <v>R W Miller 1-2006-2</v>
          </cell>
          <cell r="G2919">
            <v>0</v>
          </cell>
          <cell r="H2919">
            <v>50.4</v>
          </cell>
          <cell r="V2919">
            <v>0</v>
          </cell>
        </row>
        <row r="2920">
          <cell r="A2920" t="str">
            <v>R W Miller 1-2006-3</v>
          </cell>
          <cell r="G2920">
            <v>0</v>
          </cell>
          <cell r="H2920">
            <v>55.8</v>
          </cell>
          <cell r="V2920">
            <v>0</v>
          </cell>
        </row>
        <row r="2921">
          <cell r="A2921" t="str">
            <v>R W Miller 1-2006-4</v>
          </cell>
          <cell r="G2921">
            <v>0</v>
          </cell>
          <cell r="H2921">
            <v>54</v>
          </cell>
          <cell r="V2921">
            <v>0</v>
          </cell>
        </row>
        <row r="2922">
          <cell r="A2922" t="str">
            <v>R W Miller 1-2006-5</v>
          </cell>
          <cell r="G2922">
            <v>0</v>
          </cell>
          <cell r="H2922">
            <v>55.8</v>
          </cell>
          <cell r="V2922">
            <v>0</v>
          </cell>
        </row>
        <row r="2923">
          <cell r="A2923" t="str">
            <v>R W Miller 1-2006-6</v>
          </cell>
          <cell r="G2923">
            <v>0</v>
          </cell>
          <cell r="H2923">
            <v>54</v>
          </cell>
          <cell r="V2923">
            <v>0</v>
          </cell>
        </row>
        <row r="2924">
          <cell r="A2924" t="str">
            <v>R W Miller 1-2006-7</v>
          </cell>
          <cell r="G2924">
            <v>0</v>
          </cell>
          <cell r="H2924">
            <v>55.8</v>
          </cell>
          <cell r="V2924">
            <v>0</v>
          </cell>
        </row>
        <row r="2925">
          <cell r="A2925" t="str">
            <v>R W Miller 1-2006-8</v>
          </cell>
          <cell r="G2925">
            <v>0</v>
          </cell>
          <cell r="H2925">
            <v>55.8</v>
          </cell>
          <cell r="V2925">
            <v>0</v>
          </cell>
        </row>
        <row r="2926">
          <cell r="A2926" t="str">
            <v>R W Miller 1-2006-9</v>
          </cell>
          <cell r="G2926">
            <v>0</v>
          </cell>
          <cell r="H2926">
            <v>54</v>
          </cell>
          <cell r="V2926">
            <v>0</v>
          </cell>
        </row>
        <row r="2927">
          <cell r="A2927" t="str">
            <v>R W Miller 1-2006-10</v>
          </cell>
          <cell r="G2927">
            <v>0</v>
          </cell>
          <cell r="H2927">
            <v>55.8</v>
          </cell>
          <cell r="V2927">
            <v>0</v>
          </cell>
        </row>
        <row r="2928">
          <cell r="A2928" t="str">
            <v>R W Miller 1-2006-11</v>
          </cell>
          <cell r="G2928">
            <v>0</v>
          </cell>
          <cell r="H2928">
            <v>54</v>
          </cell>
          <cell r="V2928">
            <v>0</v>
          </cell>
        </row>
        <row r="2929">
          <cell r="A2929" t="str">
            <v>R W Miller 1-2006-12</v>
          </cell>
          <cell r="G2929">
            <v>0</v>
          </cell>
          <cell r="H2929">
            <v>55.8</v>
          </cell>
          <cell r="V2929">
            <v>0</v>
          </cell>
        </row>
        <row r="2930">
          <cell r="A2930" t="str">
            <v>R W Miller 1-2007-1</v>
          </cell>
          <cell r="G2930">
            <v>0</v>
          </cell>
          <cell r="H2930">
            <v>55.8</v>
          </cell>
          <cell r="V2930">
            <v>0</v>
          </cell>
        </row>
        <row r="2931">
          <cell r="A2931" t="str">
            <v>R W Miller 1-2007-2</v>
          </cell>
          <cell r="G2931">
            <v>0</v>
          </cell>
          <cell r="H2931">
            <v>50.4</v>
          </cell>
          <cell r="V2931">
            <v>0</v>
          </cell>
        </row>
        <row r="2932">
          <cell r="A2932" t="str">
            <v>R W Miller 1-2007-3</v>
          </cell>
          <cell r="G2932">
            <v>0</v>
          </cell>
          <cell r="H2932">
            <v>55.8</v>
          </cell>
          <cell r="V2932">
            <v>0</v>
          </cell>
        </row>
        <row r="2933">
          <cell r="A2933" t="str">
            <v>R W Miller 1-2007-4</v>
          </cell>
          <cell r="G2933">
            <v>0</v>
          </cell>
          <cell r="H2933">
            <v>54</v>
          </cell>
          <cell r="V2933">
            <v>0</v>
          </cell>
        </row>
        <row r="2934">
          <cell r="A2934" t="str">
            <v>R W Miller 1-2007-5</v>
          </cell>
          <cell r="G2934">
            <v>0</v>
          </cell>
          <cell r="H2934">
            <v>55.8</v>
          </cell>
          <cell r="V2934">
            <v>0</v>
          </cell>
        </row>
        <row r="2935">
          <cell r="A2935" t="str">
            <v>R W Miller 1-2007-6</v>
          </cell>
          <cell r="G2935">
            <v>0</v>
          </cell>
          <cell r="H2935">
            <v>54</v>
          </cell>
          <cell r="V2935">
            <v>0</v>
          </cell>
        </row>
        <row r="2936">
          <cell r="A2936" t="str">
            <v>R W Miller 1-2007-7</v>
          </cell>
          <cell r="G2936">
            <v>4.97</v>
          </cell>
          <cell r="H2936">
            <v>55.8</v>
          </cell>
          <cell r="V2936">
            <v>216.6</v>
          </cell>
        </row>
        <row r="2937">
          <cell r="A2937" t="str">
            <v>R W Miller 1-2007-8</v>
          </cell>
          <cell r="G2937">
            <v>4.05</v>
          </cell>
          <cell r="H2937">
            <v>55.8</v>
          </cell>
          <cell r="V2937">
            <v>162.16</v>
          </cell>
        </row>
        <row r="2938">
          <cell r="A2938" t="str">
            <v>R W Miller 1-2007-9</v>
          </cell>
          <cell r="G2938">
            <v>1.44</v>
          </cell>
          <cell r="H2938">
            <v>54</v>
          </cell>
          <cell r="V2938">
            <v>60.81</v>
          </cell>
        </row>
        <row r="2939">
          <cell r="A2939" t="str">
            <v>R W Miller 1-2007-10</v>
          </cell>
          <cell r="G2939">
            <v>0</v>
          </cell>
          <cell r="H2939">
            <v>55.8</v>
          </cell>
          <cell r="V2939">
            <v>0</v>
          </cell>
        </row>
        <row r="2940">
          <cell r="A2940" t="str">
            <v>R W Miller 1-2007-11</v>
          </cell>
          <cell r="G2940">
            <v>0</v>
          </cell>
          <cell r="H2940">
            <v>54</v>
          </cell>
          <cell r="V2940">
            <v>0</v>
          </cell>
        </row>
        <row r="2941">
          <cell r="A2941" t="str">
            <v>R W Miller 1-2007-12</v>
          </cell>
          <cell r="G2941">
            <v>0</v>
          </cell>
          <cell r="H2941">
            <v>55.8</v>
          </cell>
          <cell r="V2941">
            <v>0</v>
          </cell>
        </row>
        <row r="2942">
          <cell r="A2942" t="str">
            <v>R W Miller 1-2008-1</v>
          </cell>
          <cell r="G2942">
            <v>0</v>
          </cell>
          <cell r="H2942">
            <v>55.8</v>
          </cell>
          <cell r="V2942">
            <v>0</v>
          </cell>
        </row>
        <row r="2943">
          <cell r="A2943" t="str">
            <v>R W Miller 1-2008-2</v>
          </cell>
          <cell r="G2943">
            <v>0</v>
          </cell>
          <cell r="H2943">
            <v>50.4</v>
          </cell>
          <cell r="V2943">
            <v>0</v>
          </cell>
        </row>
        <row r="2944">
          <cell r="A2944" t="str">
            <v>R W Miller 1-2008-3</v>
          </cell>
          <cell r="G2944">
            <v>0</v>
          </cell>
          <cell r="H2944">
            <v>55.8</v>
          </cell>
          <cell r="V2944">
            <v>0</v>
          </cell>
        </row>
        <row r="2945">
          <cell r="A2945" t="str">
            <v>R W Miller 1-2008-4</v>
          </cell>
          <cell r="G2945">
            <v>0</v>
          </cell>
          <cell r="H2945">
            <v>54</v>
          </cell>
          <cell r="V2945">
            <v>0</v>
          </cell>
        </row>
        <row r="2946">
          <cell r="A2946" t="str">
            <v>R W Miller 1-2008-5</v>
          </cell>
          <cell r="G2946">
            <v>0</v>
          </cell>
          <cell r="H2946">
            <v>55.8</v>
          </cell>
          <cell r="V2946">
            <v>0</v>
          </cell>
        </row>
        <row r="2947">
          <cell r="A2947" t="str">
            <v>R W Miller 1-2008-6</v>
          </cell>
          <cell r="G2947">
            <v>0</v>
          </cell>
          <cell r="H2947">
            <v>54</v>
          </cell>
          <cell r="V2947">
            <v>0</v>
          </cell>
        </row>
        <row r="2948">
          <cell r="A2948" t="str">
            <v>R W Miller 1-2008-7</v>
          </cell>
          <cell r="G2948">
            <v>4.97</v>
          </cell>
          <cell r="H2948">
            <v>55.8</v>
          </cell>
          <cell r="V2948">
            <v>235.69</v>
          </cell>
        </row>
        <row r="2949">
          <cell r="A2949" t="str">
            <v>R W Miller 1-2008-8</v>
          </cell>
          <cell r="G2949">
            <v>2.73</v>
          </cell>
          <cell r="H2949">
            <v>55.8</v>
          </cell>
          <cell r="V2949">
            <v>135.41</v>
          </cell>
        </row>
        <row r="2950">
          <cell r="A2950" t="str">
            <v>R W Miller 1-2008-9</v>
          </cell>
          <cell r="G2950">
            <v>0</v>
          </cell>
          <cell r="H2950">
            <v>54</v>
          </cell>
          <cell r="V2950">
            <v>0</v>
          </cell>
        </row>
        <row r="2951">
          <cell r="A2951" t="str">
            <v>R W Miller 1-2008-10</v>
          </cell>
          <cell r="G2951">
            <v>0</v>
          </cell>
          <cell r="H2951">
            <v>55.8</v>
          </cell>
          <cell r="V2951">
            <v>0</v>
          </cell>
        </row>
        <row r="2952">
          <cell r="A2952" t="str">
            <v>R W Miller 1-2008-11</v>
          </cell>
          <cell r="G2952">
            <v>0</v>
          </cell>
          <cell r="H2952">
            <v>54</v>
          </cell>
          <cell r="V2952">
            <v>0</v>
          </cell>
        </row>
        <row r="2953">
          <cell r="A2953" t="str">
            <v>R W Miller 1-2008-12</v>
          </cell>
          <cell r="G2953">
            <v>0</v>
          </cell>
          <cell r="H2953">
            <v>55.8</v>
          </cell>
          <cell r="V2953">
            <v>0</v>
          </cell>
        </row>
        <row r="2954">
          <cell r="A2954" t="str">
            <v>R W Miller 1-2009-1</v>
          </cell>
          <cell r="G2954">
            <v>0</v>
          </cell>
          <cell r="H2954">
            <v>55.8</v>
          </cell>
          <cell r="V2954">
            <v>0</v>
          </cell>
        </row>
        <row r="2955">
          <cell r="A2955" t="str">
            <v>R W Miller 1-2009-2</v>
          </cell>
          <cell r="G2955">
            <v>0</v>
          </cell>
          <cell r="H2955">
            <v>50.4</v>
          </cell>
          <cell r="V2955">
            <v>0</v>
          </cell>
        </row>
        <row r="2956">
          <cell r="A2956" t="str">
            <v>R W Miller 1-2009-3</v>
          </cell>
          <cell r="G2956">
            <v>0</v>
          </cell>
          <cell r="H2956">
            <v>55.8</v>
          </cell>
          <cell r="V2956">
            <v>0</v>
          </cell>
        </row>
        <row r="2957">
          <cell r="A2957" t="str">
            <v>R W Miller 1-2009-4</v>
          </cell>
          <cell r="G2957">
            <v>0</v>
          </cell>
          <cell r="H2957">
            <v>54</v>
          </cell>
          <cell r="V2957">
            <v>0</v>
          </cell>
        </row>
        <row r="2958">
          <cell r="A2958" t="str">
            <v>R W Miller 1-2009-5</v>
          </cell>
          <cell r="G2958">
            <v>0</v>
          </cell>
          <cell r="H2958">
            <v>55.8</v>
          </cell>
          <cell r="V2958">
            <v>0</v>
          </cell>
        </row>
        <row r="2959">
          <cell r="A2959" t="str">
            <v>R W Miller 1-2009-6</v>
          </cell>
          <cell r="G2959">
            <v>0</v>
          </cell>
          <cell r="H2959">
            <v>54</v>
          </cell>
          <cell r="V2959">
            <v>0</v>
          </cell>
        </row>
        <row r="2960">
          <cell r="A2960" t="str">
            <v>R W Miller 1-2009-7</v>
          </cell>
          <cell r="G2960">
            <v>3.39</v>
          </cell>
          <cell r="H2960">
            <v>55.8</v>
          </cell>
          <cell r="V2960">
            <v>161.47999999999999</v>
          </cell>
        </row>
        <row r="2961">
          <cell r="A2961" t="str">
            <v>R W Miller 1-2009-8</v>
          </cell>
          <cell r="G2961">
            <v>3.89</v>
          </cell>
          <cell r="H2961">
            <v>55.8</v>
          </cell>
          <cell r="V2961">
            <v>181.78</v>
          </cell>
        </row>
        <row r="2962">
          <cell r="A2962" t="str">
            <v>R W Miller 1-2009-9</v>
          </cell>
          <cell r="G2962">
            <v>1.52</v>
          </cell>
          <cell r="H2962">
            <v>54</v>
          </cell>
          <cell r="V2962">
            <v>71.760000000000005</v>
          </cell>
        </row>
        <row r="2963">
          <cell r="A2963" t="str">
            <v>R W Miller 1-2009-10</v>
          </cell>
          <cell r="G2963">
            <v>0</v>
          </cell>
          <cell r="H2963">
            <v>55.8</v>
          </cell>
          <cell r="V2963">
            <v>0</v>
          </cell>
        </row>
        <row r="2964">
          <cell r="A2964" t="str">
            <v>R W Miller 1-2009-11</v>
          </cell>
          <cell r="G2964">
            <v>0</v>
          </cell>
          <cell r="H2964">
            <v>54</v>
          </cell>
          <cell r="V2964">
            <v>0</v>
          </cell>
        </row>
        <row r="2965">
          <cell r="A2965" t="str">
            <v>R W Miller 1-2009-12</v>
          </cell>
          <cell r="G2965">
            <v>0</v>
          </cell>
          <cell r="H2965">
            <v>55.8</v>
          </cell>
          <cell r="V2965">
            <v>0</v>
          </cell>
        </row>
        <row r="2966">
          <cell r="A2966" t="str">
            <v>R W Miller 1-2010-1</v>
          </cell>
          <cell r="G2966">
            <v>0</v>
          </cell>
          <cell r="H2966">
            <v>55.8</v>
          </cell>
          <cell r="V2966">
            <v>0</v>
          </cell>
        </row>
        <row r="2967">
          <cell r="A2967" t="str">
            <v>R W Miller 1-2010-2</v>
          </cell>
          <cell r="G2967">
            <v>0</v>
          </cell>
          <cell r="H2967">
            <v>50.4</v>
          </cell>
          <cell r="V2967">
            <v>0</v>
          </cell>
        </row>
        <row r="2968">
          <cell r="A2968" t="str">
            <v>R W Miller 1-2010-3</v>
          </cell>
          <cell r="G2968">
            <v>0</v>
          </cell>
          <cell r="H2968">
            <v>55.8</v>
          </cell>
          <cell r="V2968">
            <v>0</v>
          </cell>
        </row>
        <row r="2969">
          <cell r="A2969" t="str">
            <v>R W Miller 1-2010-4</v>
          </cell>
          <cell r="G2969">
            <v>0</v>
          </cell>
          <cell r="H2969">
            <v>54</v>
          </cell>
          <cell r="V2969">
            <v>0</v>
          </cell>
        </row>
        <row r="2970">
          <cell r="A2970" t="str">
            <v>R W Miller 1-2010-5</v>
          </cell>
          <cell r="G2970">
            <v>0</v>
          </cell>
          <cell r="H2970">
            <v>55.8</v>
          </cell>
          <cell r="V2970">
            <v>0</v>
          </cell>
        </row>
        <row r="2971">
          <cell r="A2971" t="str">
            <v>R W Miller 1-2010-6</v>
          </cell>
          <cell r="G2971">
            <v>0</v>
          </cell>
          <cell r="H2971">
            <v>54</v>
          </cell>
          <cell r="V2971">
            <v>0</v>
          </cell>
        </row>
        <row r="2972">
          <cell r="A2972" t="str">
            <v>R W Miller 1-2010-7</v>
          </cell>
          <cell r="G2972">
            <v>4.72</v>
          </cell>
          <cell r="H2972">
            <v>55.8</v>
          </cell>
          <cell r="V2972">
            <v>228.03</v>
          </cell>
        </row>
        <row r="2973">
          <cell r="A2973" t="str">
            <v>R W Miller 1-2010-8</v>
          </cell>
          <cell r="G2973">
            <v>3.64</v>
          </cell>
          <cell r="H2973">
            <v>55.8</v>
          </cell>
          <cell r="V2973">
            <v>178.75</v>
          </cell>
        </row>
        <row r="2974">
          <cell r="A2974" t="str">
            <v>R W Miller 1-2010-9</v>
          </cell>
          <cell r="G2974">
            <v>0</v>
          </cell>
          <cell r="H2974">
            <v>54</v>
          </cell>
          <cell r="V2974">
            <v>0</v>
          </cell>
        </row>
        <row r="2975">
          <cell r="A2975" t="str">
            <v>R W Miller 1-2010-10</v>
          </cell>
          <cell r="G2975">
            <v>0</v>
          </cell>
          <cell r="H2975">
            <v>55.8</v>
          </cell>
          <cell r="V2975">
            <v>0</v>
          </cell>
        </row>
        <row r="2976">
          <cell r="A2976" t="str">
            <v>R W Miller 1-2010-11</v>
          </cell>
          <cell r="G2976">
            <v>0</v>
          </cell>
          <cell r="H2976">
            <v>54</v>
          </cell>
          <cell r="V2976">
            <v>0</v>
          </cell>
        </row>
        <row r="2977">
          <cell r="A2977" t="str">
            <v>R W Miller 1-2010-12</v>
          </cell>
          <cell r="G2977">
            <v>0</v>
          </cell>
          <cell r="H2977">
            <v>55.8</v>
          </cell>
          <cell r="V2977">
            <v>0</v>
          </cell>
        </row>
        <row r="2978">
          <cell r="A2978" t="str">
            <v>R W Miller 1-2011-1</v>
          </cell>
          <cell r="G2978">
            <v>0</v>
          </cell>
          <cell r="H2978">
            <v>55.8</v>
          </cell>
          <cell r="V2978">
            <v>0</v>
          </cell>
        </row>
        <row r="2979">
          <cell r="A2979" t="str">
            <v>R W Miller 1-2011-2</v>
          </cell>
          <cell r="G2979">
            <v>0</v>
          </cell>
          <cell r="H2979">
            <v>50.4</v>
          </cell>
          <cell r="V2979">
            <v>0</v>
          </cell>
        </row>
        <row r="2980">
          <cell r="A2980" t="str">
            <v>R W Miller 1-2011-3</v>
          </cell>
          <cell r="G2980">
            <v>0</v>
          </cell>
          <cell r="H2980">
            <v>55.8</v>
          </cell>
          <cell r="V2980">
            <v>0</v>
          </cell>
        </row>
        <row r="2981">
          <cell r="A2981" t="str">
            <v>R W Miller 1-2011-4</v>
          </cell>
          <cell r="G2981">
            <v>0</v>
          </cell>
          <cell r="H2981">
            <v>54</v>
          </cell>
          <cell r="V2981">
            <v>0</v>
          </cell>
        </row>
        <row r="2982">
          <cell r="A2982" t="str">
            <v>R W Miller 1-2011-5</v>
          </cell>
          <cell r="G2982">
            <v>0</v>
          </cell>
          <cell r="H2982">
            <v>55.8</v>
          </cell>
          <cell r="V2982">
            <v>0</v>
          </cell>
        </row>
        <row r="2983">
          <cell r="A2983" t="str">
            <v>R W Miller 1-2011-6</v>
          </cell>
          <cell r="G2983">
            <v>0</v>
          </cell>
          <cell r="H2983">
            <v>54</v>
          </cell>
          <cell r="V2983">
            <v>0</v>
          </cell>
        </row>
        <row r="2984">
          <cell r="A2984" t="str">
            <v>R W Miller 1-2011-7</v>
          </cell>
          <cell r="G2984">
            <v>2.0699999999999998</v>
          </cell>
          <cell r="H2984">
            <v>55.8</v>
          </cell>
          <cell r="V2984">
            <v>105.41</v>
          </cell>
        </row>
        <row r="2985">
          <cell r="A2985" t="str">
            <v>R W Miller 1-2011-8</v>
          </cell>
          <cell r="G2985">
            <v>3.23</v>
          </cell>
          <cell r="H2985">
            <v>55.8</v>
          </cell>
          <cell r="V2985">
            <v>161.55000000000001</v>
          </cell>
        </row>
        <row r="2986">
          <cell r="A2986" t="str">
            <v>R W Miller 1-2011-9</v>
          </cell>
          <cell r="G2986">
            <v>1.1200000000000001</v>
          </cell>
          <cell r="H2986">
            <v>54</v>
          </cell>
          <cell r="V2986">
            <v>48.79</v>
          </cell>
        </row>
        <row r="2987">
          <cell r="A2987" t="str">
            <v>R W Miller 1-2011-10</v>
          </cell>
          <cell r="G2987">
            <v>0</v>
          </cell>
          <cell r="H2987">
            <v>55.8</v>
          </cell>
          <cell r="V2987">
            <v>0</v>
          </cell>
        </row>
        <row r="2988">
          <cell r="A2988" t="str">
            <v>R W Miller 1-2011-11</v>
          </cell>
          <cell r="G2988">
            <v>0</v>
          </cell>
          <cell r="H2988">
            <v>54</v>
          </cell>
          <cell r="V2988">
            <v>0</v>
          </cell>
        </row>
        <row r="2989">
          <cell r="A2989" t="str">
            <v>R W Miller 1-2011-12</v>
          </cell>
          <cell r="G2989">
            <v>0</v>
          </cell>
          <cell r="H2989">
            <v>55.8</v>
          </cell>
          <cell r="V2989">
            <v>0</v>
          </cell>
        </row>
        <row r="2990">
          <cell r="A2990" t="str">
            <v>R W Miller 1-2012-1</v>
          </cell>
          <cell r="G2990">
            <v>0</v>
          </cell>
          <cell r="H2990">
            <v>55.8</v>
          </cell>
          <cell r="V2990">
            <v>0</v>
          </cell>
        </row>
        <row r="2991">
          <cell r="A2991" t="str">
            <v>R W Miller 1-2012-2</v>
          </cell>
          <cell r="G2991">
            <v>0</v>
          </cell>
          <cell r="H2991">
            <v>50.4</v>
          </cell>
          <cell r="V2991">
            <v>0</v>
          </cell>
        </row>
        <row r="2992">
          <cell r="A2992" t="str">
            <v>R W Miller 1-2012-3</v>
          </cell>
          <cell r="G2992">
            <v>0</v>
          </cell>
          <cell r="H2992">
            <v>55.8</v>
          </cell>
          <cell r="V2992">
            <v>0</v>
          </cell>
        </row>
        <row r="2993">
          <cell r="A2993" t="str">
            <v>R W Miller 1-2012-4</v>
          </cell>
          <cell r="G2993">
            <v>0</v>
          </cell>
          <cell r="H2993">
            <v>54</v>
          </cell>
          <cell r="V2993">
            <v>0</v>
          </cell>
        </row>
        <row r="2994">
          <cell r="A2994" t="str">
            <v>R W Miller 1-2012-5</v>
          </cell>
          <cell r="G2994">
            <v>0</v>
          </cell>
          <cell r="H2994">
            <v>55.8</v>
          </cell>
          <cell r="V2994">
            <v>0</v>
          </cell>
        </row>
        <row r="2995">
          <cell r="A2995" t="str">
            <v>R W Miller 1-2012-6</v>
          </cell>
          <cell r="G2995">
            <v>0</v>
          </cell>
          <cell r="H2995">
            <v>54</v>
          </cell>
          <cell r="V2995">
            <v>0</v>
          </cell>
        </row>
        <row r="2996">
          <cell r="A2996" t="str">
            <v>R W Miller 1-2012-7</v>
          </cell>
          <cell r="G2996">
            <v>2.31</v>
          </cell>
          <cell r="H2996">
            <v>55.8</v>
          </cell>
          <cell r="V2996">
            <v>121.99</v>
          </cell>
        </row>
        <row r="2997">
          <cell r="A2997" t="str">
            <v>R W Miller 1-2012-8</v>
          </cell>
          <cell r="G2997">
            <v>1.99</v>
          </cell>
          <cell r="H2997">
            <v>55.8</v>
          </cell>
          <cell r="V2997">
            <v>99.49</v>
          </cell>
        </row>
        <row r="2998">
          <cell r="A2998" t="str">
            <v>R W Miller 1-2012-9</v>
          </cell>
          <cell r="G2998">
            <v>0</v>
          </cell>
          <cell r="H2998">
            <v>54</v>
          </cell>
          <cell r="V2998">
            <v>0</v>
          </cell>
        </row>
        <row r="2999">
          <cell r="A2999" t="str">
            <v>R W Miller 1-2012-10</v>
          </cell>
          <cell r="G2999">
            <v>0</v>
          </cell>
          <cell r="H2999">
            <v>55.8</v>
          </cell>
          <cell r="V2999">
            <v>0</v>
          </cell>
        </row>
        <row r="3000">
          <cell r="A3000" t="str">
            <v>R W Miller 1-2012-11</v>
          </cell>
          <cell r="G3000">
            <v>0</v>
          </cell>
          <cell r="H3000">
            <v>54</v>
          </cell>
          <cell r="V3000">
            <v>0</v>
          </cell>
        </row>
        <row r="3001">
          <cell r="A3001" t="str">
            <v>R W Miller 1-2012-12</v>
          </cell>
          <cell r="G3001">
            <v>0</v>
          </cell>
          <cell r="H3001">
            <v>55.8</v>
          </cell>
          <cell r="V3001">
            <v>0</v>
          </cell>
        </row>
        <row r="3002">
          <cell r="A3002" t="str">
            <v>R W Miller 1-2013-1</v>
          </cell>
          <cell r="G3002">
            <v>0</v>
          </cell>
          <cell r="H3002">
            <v>55.8</v>
          </cell>
          <cell r="V3002">
            <v>0</v>
          </cell>
        </row>
        <row r="3003">
          <cell r="A3003" t="str">
            <v>R W Miller 1-2013-2</v>
          </cell>
          <cell r="G3003">
            <v>0</v>
          </cell>
          <cell r="H3003">
            <v>50.4</v>
          </cell>
          <cell r="V3003">
            <v>0</v>
          </cell>
        </row>
        <row r="3004">
          <cell r="A3004" t="str">
            <v>R W Miller 1-2013-3</v>
          </cell>
          <cell r="G3004">
            <v>0</v>
          </cell>
          <cell r="H3004">
            <v>55.8</v>
          </cell>
          <cell r="V3004">
            <v>0</v>
          </cell>
        </row>
        <row r="3005">
          <cell r="A3005" t="str">
            <v>R W Miller 1-2013-4</v>
          </cell>
          <cell r="G3005">
            <v>0</v>
          </cell>
          <cell r="H3005">
            <v>54</v>
          </cell>
          <cell r="V3005">
            <v>0</v>
          </cell>
        </row>
        <row r="3006">
          <cell r="A3006" t="str">
            <v>R W Miller 1-2013-5</v>
          </cell>
          <cell r="G3006">
            <v>0</v>
          </cell>
          <cell r="H3006">
            <v>55.8</v>
          </cell>
          <cell r="V3006">
            <v>0</v>
          </cell>
        </row>
        <row r="3007">
          <cell r="A3007" t="str">
            <v>R W Miller 1-2013-6</v>
          </cell>
          <cell r="G3007">
            <v>0</v>
          </cell>
          <cell r="H3007">
            <v>54</v>
          </cell>
          <cell r="V3007">
            <v>0</v>
          </cell>
        </row>
        <row r="3008">
          <cell r="A3008" t="str">
            <v>R W Miller 1-2013-7</v>
          </cell>
          <cell r="G3008">
            <v>3.89</v>
          </cell>
          <cell r="H3008">
            <v>55.8</v>
          </cell>
          <cell r="V3008">
            <v>194.9</v>
          </cell>
        </row>
        <row r="3009">
          <cell r="A3009" t="str">
            <v>R W Miller 1-2013-8</v>
          </cell>
          <cell r="G3009">
            <v>1.24</v>
          </cell>
          <cell r="H3009">
            <v>55.8</v>
          </cell>
          <cell r="V3009">
            <v>55.94</v>
          </cell>
        </row>
        <row r="3010">
          <cell r="A3010" t="str">
            <v>R W Miller 1-2013-9</v>
          </cell>
          <cell r="G3010">
            <v>0</v>
          </cell>
          <cell r="H3010">
            <v>54</v>
          </cell>
          <cell r="V3010">
            <v>0</v>
          </cell>
        </row>
        <row r="3011">
          <cell r="A3011" t="str">
            <v>R W Miller 1-2013-10</v>
          </cell>
          <cell r="G3011">
            <v>0</v>
          </cell>
          <cell r="H3011">
            <v>55.8</v>
          </cell>
          <cell r="V3011">
            <v>0</v>
          </cell>
        </row>
        <row r="3012">
          <cell r="A3012" t="str">
            <v>R W Miller 1-2013-11</v>
          </cell>
          <cell r="G3012">
            <v>0</v>
          </cell>
          <cell r="H3012">
            <v>54</v>
          </cell>
          <cell r="V3012">
            <v>0</v>
          </cell>
        </row>
        <row r="3013">
          <cell r="A3013" t="str">
            <v>R W Miller 1-2013-12</v>
          </cell>
          <cell r="G3013">
            <v>0</v>
          </cell>
          <cell r="H3013">
            <v>55.8</v>
          </cell>
          <cell r="V3013">
            <v>0</v>
          </cell>
        </row>
        <row r="3014">
          <cell r="A3014" t="str">
            <v>R W Miller 1-2014-1</v>
          </cell>
          <cell r="G3014">
            <v>0</v>
          </cell>
          <cell r="H3014">
            <v>55.8</v>
          </cell>
          <cell r="V3014">
            <v>0</v>
          </cell>
        </row>
        <row r="3015">
          <cell r="A3015" t="str">
            <v>R W Miller 1-2014-2</v>
          </cell>
          <cell r="G3015">
            <v>0</v>
          </cell>
          <cell r="H3015">
            <v>50.4</v>
          </cell>
          <cell r="V3015">
            <v>0</v>
          </cell>
        </row>
        <row r="3016">
          <cell r="A3016" t="str">
            <v>R W Miller 1-2014-3</v>
          </cell>
          <cell r="G3016">
            <v>0</v>
          </cell>
          <cell r="H3016">
            <v>55.8</v>
          </cell>
          <cell r="V3016">
            <v>0</v>
          </cell>
        </row>
        <row r="3017">
          <cell r="A3017" t="str">
            <v>R W Miller 1-2014-4</v>
          </cell>
          <cell r="G3017">
            <v>0</v>
          </cell>
          <cell r="H3017">
            <v>54</v>
          </cell>
          <cell r="V3017">
            <v>0</v>
          </cell>
        </row>
        <row r="3018">
          <cell r="A3018" t="str">
            <v>R W Miller 1-2014-5</v>
          </cell>
          <cell r="G3018">
            <v>0</v>
          </cell>
          <cell r="H3018">
            <v>55.8</v>
          </cell>
          <cell r="V3018">
            <v>0</v>
          </cell>
        </row>
        <row r="3019">
          <cell r="A3019" t="str">
            <v>R W Miller 1-2014-6</v>
          </cell>
          <cell r="G3019">
            <v>0</v>
          </cell>
          <cell r="H3019">
            <v>54</v>
          </cell>
          <cell r="V3019">
            <v>0</v>
          </cell>
        </row>
        <row r="3020">
          <cell r="A3020" t="str">
            <v>R W Miller 1-2014-7</v>
          </cell>
          <cell r="G3020">
            <v>2.56</v>
          </cell>
          <cell r="H3020">
            <v>55.8</v>
          </cell>
          <cell r="V3020">
            <v>124.17</v>
          </cell>
        </row>
        <row r="3021">
          <cell r="A3021" t="str">
            <v>R W Miller 1-2014-8</v>
          </cell>
          <cell r="G3021">
            <v>2.0699999999999998</v>
          </cell>
          <cell r="H3021">
            <v>55.8</v>
          </cell>
          <cell r="V3021">
            <v>107.69</v>
          </cell>
        </row>
        <row r="3022">
          <cell r="A3022" t="str">
            <v>R W Miller 1-2014-9</v>
          </cell>
          <cell r="G3022">
            <v>0</v>
          </cell>
          <cell r="H3022">
            <v>54</v>
          </cell>
          <cell r="V3022">
            <v>0</v>
          </cell>
        </row>
        <row r="3023">
          <cell r="A3023" t="str">
            <v>R W Miller 1-2014-10</v>
          </cell>
          <cell r="G3023">
            <v>0</v>
          </cell>
          <cell r="H3023">
            <v>55.8</v>
          </cell>
          <cell r="V3023">
            <v>0</v>
          </cell>
        </row>
        <row r="3024">
          <cell r="A3024" t="str">
            <v>R W Miller 1-2014-11</v>
          </cell>
          <cell r="G3024">
            <v>0</v>
          </cell>
          <cell r="H3024">
            <v>54</v>
          </cell>
          <cell r="V3024">
            <v>0</v>
          </cell>
        </row>
        <row r="3025">
          <cell r="A3025" t="str">
            <v>R W Miller 1-2014-12</v>
          </cell>
          <cell r="G3025">
            <v>0</v>
          </cell>
          <cell r="H3025">
            <v>55.8</v>
          </cell>
          <cell r="V3025">
            <v>0</v>
          </cell>
        </row>
        <row r="3026">
          <cell r="A3026" t="str">
            <v>R W Miller 1-2015-1</v>
          </cell>
          <cell r="G3026">
            <v>0</v>
          </cell>
          <cell r="H3026">
            <v>55.8</v>
          </cell>
          <cell r="V3026">
            <v>0</v>
          </cell>
        </row>
        <row r="3027">
          <cell r="A3027" t="str">
            <v>R W Miller 1-2015-2</v>
          </cell>
          <cell r="G3027">
            <v>0</v>
          </cell>
          <cell r="H3027">
            <v>50.4</v>
          </cell>
          <cell r="V3027">
            <v>0</v>
          </cell>
        </row>
        <row r="3028">
          <cell r="A3028" t="str">
            <v>R W Miller 1-2015-3</v>
          </cell>
          <cell r="G3028">
            <v>0</v>
          </cell>
          <cell r="H3028">
            <v>55.8</v>
          </cell>
          <cell r="V3028">
            <v>0</v>
          </cell>
        </row>
        <row r="3029">
          <cell r="A3029" t="str">
            <v>R W Miller 1-2015-4</v>
          </cell>
          <cell r="G3029">
            <v>0</v>
          </cell>
          <cell r="H3029">
            <v>54</v>
          </cell>
          <cell r="V3029">
            <v>0</v>
          </cell>
        </row>
        <row r="3030">
          <cell r="A3030" t="str">
            <v>R W Miller 1-2015-5</v>
          </cell>
          <cell r="G3030">
            <v>0</v>
          </cell>
          <cell r="H3030">
            <v>55.8</v>
          </cell>
          <cell r="V3030">
            <v>0</v>
          </cell>
        </row>
        <row r="3031">
          <cell r="A3031" t="str">
            <v>R W Miller 1-2015-6</v>
          </cell>
          <cell r="G3031">
            <v>0</v>
          </cell>
          <cell r="H3031">
            <v>54</v>
          </cell>
          <cell r="V3031">
            <v>0</v>
          </cell>
        </row>
        <row r="3032">
          <cell r="A3032" t="str">
            <v>R W Miller 1-2015-7</v>
          </cell>
          <cell r="G3032">
            <v>2.0699999999999998</v>
          </cell>
          <cell r="H3032">
            <v>55.8</v>
          </cell>
          <cell r="V3032">
            <v>107.52</v>
          </cell>
        </row>
        <row r="3033">
          <cell r="A3033" t="str">
            <v>R W Miller 1-2015-8</v>
          </cell>
          <cell r="G3033">
            <v>0</v>
          </cell>
          <cell r="H3033">
            <v>55.8</v>
          </cell>
          <cell r="V3033">
            <v>0</v>
          </cell>
        </row>
        <row r="3034">
          <cell r="A3034" t="str">
            <v>R W Miller 1-2015-9</v>
          </cell>
          <cell r="G3034">
            <v>0</v>
          </cell>
          <cell r="H3034">
            <v>54</v>
          </cell>
          <cell r="V3034">
            <v>0</v>
          </cell>
        </row>
        <row r="3035">
          <cell r="A3035" t="str">
            <v>R W Miller 1-2015-10</v>
          </cell>
          <cell r="G3035">
            <v>0</v>
          </cell>
          <cell r="H3035">
            <v>55.8</v>
          </cell>
          <cell r="V3035">
            <v>0</v>
          </cell>
        </row>
        <row r="3036">
          <cell r="A3036" t="str">
            <v>R W Miller 1-2015-11</v>
          </cell>
          <cell r="G3036">
            <v>0</v>
          </cell>
          <cell r="H3036">
            <v>54</v>
          </cell>
          <cell r="V3036">
            <v>0</v>
          </cell>
        </row>
        <row r="3037">
          <cell r="A3037" t="str">
            <v>R W Miller 1-2015-12</v>
          </cell>
          <cell r="G3037">
            <v>0</v>
          </cell>
          <cell r="H3037">
            <v>55.8</v>
          </cell>
          <cell r="V3037">
            <v>0</v>
          </cell>
        </row>
        <row r="3038">
          <cell r="A3038" t="str">
            <v>R W Miller 1-2016-1</v>
          </cell>
          <cell r="G3038">
            <v>0</v>
          </cell>
          <cell r="H3038">
            <v>55.8</v>
          </cell>
          <cell r="V3038">
            <v>0</v>
          </cell>
        </row>
        <row r="3039">
          <cell r="A3039" t="str">
            <v>R W Miller 1-2016-2</v>
          </cell>
          <cell r="G3039">
            <v>0</v>
          </cell>
          <cell r="H3039">
            <v>50.4</v>
          </cell>
          <cell r="V3039">
            <v>0</v>
          </cell>
        </row>
        <row r="3040">
          <cell r="A3040" t="str">
            <v>R W Miller 1-2016-3</v>
          </cell>
          <cell r="G3040">
            <v>0</v>
          </cell>
          <cell r="H3040">
            <v>55.8</v>
          </cell>
          <cell r="V3040">
            <v>0</v>
          </cell>
        </row>
        <row r="3041">
          <cell r="A3041" t="str">
            <v>R W Miller 1-2016-4</v>
          </cell>
          <cell r="G3041">
            <v>0</v>
          </cell>
          <cell r="H3041">
            <v>54</v>
          </cell>
          <cell r="V3041">
            <v>0</v>
          </cell>
        </row>
        <row r="3042">
          <cell r="A3042" t="str">
            <v>R W Miller 1-2016-5</v>
          </cell>
          <cell r="G3042">
            <v>0</v>
          </cell>
          <cell r="H3042">
            <v>55.8</v>
          </cell>
          <cell r="V3042">
            <v>0</v>
          </cell>
        </row>
        <row r="3043">
          <cell r="A3043" t="str">
            <v>R W Miller 1-2016-6</v>
          </cell>
          <cell r="G3043">
            <v>0</v>
          </cell>
          <cell r="H3043">
            <v>54</v>
          </cell>
          <cell r="V3043">
            <v>0</v>
          </cell>
        </row>
        <row r="3044">
          <cell r="A3044" t="str">
            <v>R W Miller 1-2016-7</v>
          </cell>
          <cell r="G3044">
            <v>0</v>
          </cell>
          <cell r="H3044">
            <v>55.8</v>
          </cell>
          <cell r="V3044">
            <v>0</v>
          </cell>
        </row>
        <row r="3045">
          <cell r="A3045" t="str">
            <v>R W Miller 1-2016-8</v>
          </cell>
          <cell r="G3045">
            <v>0.74</v>
          </cell>
          <cell r="H3045">
            <v>55.8</v>
          </cell>
          <cell r="V3045">
            <v>37.020000000000003</v>
          </cell>
        </row>
        <row r="3046">
          <cell r="A3046" t="str">
            <v>R W Miller 1-2016-9</v>
          </cell>
          <cell r="G3046">
            <v>0</v>
          </cell>
          <cell r="H3046">
            <v>54</v>
          </cell>
          <cell r="V3046">
            <v>0</v>
          </cell>
        </row>
        <row r="3047">
          <cell r="A3047" t="str">
            <v>R W Miller 1-2016-10</v>
          </cell>
          <cell r="G3047">
            <v>0</v>
          </cell>
          <cell r="H3047">
            <v>55.8</v>
          </cell>
          <cell r="V3047">
            <v>0</v>
          </cell>
        </row>
        <row r="3048">
          <cell r="A3048" t="str">
            <v>R W Miller 1-2016-11</v>
          </cell>
          <cell r="G3048">
            <v>0</v>
          </cell>
          <cell r="H3048">
            <v>54</v>
          </cell>
          <cell r="V3048">
            <v>0</v>
          </cell>
        </row>
        <row r="3049">
          <cell r="A3049" t="str">
            <v>R W Miller 1-2016-12</v>
          </cell>
          <cell r="G3049">
            <v>0</v>
          </cell>
          <cell r="H3049">
            <v>55.8</v>
          </cell>
          <cell r="V3049">
            <v>0</v>
          </cell>
        </row>
        <row r="3050">
          <cell r="A3050" t="str">
            <v>R W Miller 1-2017-1</v>
          </cell>
          <cell r="G3050">
            <v>0</v>
          </cell>
          <cell r="H3050">
            <v>55.8</v>
          </cell>
          <cell r="V3050">
            <v>0</v>
          </cell>
        </row>
        <row r="3051">
          <cell r="A3051" t="str">
            <v>R W Miller 1-2017-2</v>
          </cell>
          <cell r="G3051">
            <v>0</v>
          </cell>
          <cell r="H3051">
            <v>50.4</v>
          </cell>
          <cell r="V3051">
            <v>0</v>
          </cell>
        </row>
        <row r="3052">
          <cell r="A3052" t="str">
            <v>R W Miller 1-2017-3</v>
          </cell>
          <cell r="G3052">
            <v>0</v>
          </cell>
          <cell r="H3052">
            <v>55.8</v>
          </cell>
          <cell r="V3052">
            <v>0</v>
          </cell>
        </row>
        <row r="3053">
          <cell r="A3053" t="str">
            <v>R W Miller 1-2017-4</v>
          </cell>
          <cell r="G3053">
            <v>0</v>
          </cell>
          <cell r="H3053">
            <v>54</v>
          </cell>
          <cell r="V3053">
            <v>0</v>
          </cell>
        </row>
        <row r="3054">
          <cell r="A3054" t="str">
            <v>R W Miller 1-2017-5</v>
          </cell>
          <cell r="G3054">
            <v>0</v>
          </cell>
          <cell r="H3054">
            <v>55.8</v>
          </cell>
          <cell r="V3054">
            <v>0</v>
          </cell>
        </row>
        <row r="3055">
          <cell r="A3055" t="str">
            <v>R W Miller 1-2017-6</v>
          </cell>
          <cell r="G3055">
            <v>0</v>
          </cell>
          <cell r="H3055">
            <v>54</v>
          </cell>
          <cell r="V3055">
            <v>0</v>
          </cell>
        </row>
        <row r="3056">
          <cell r="A3056" t="str">
            <v>R W Miller 1-2017-7</v>
          </cell>
          <cell r="G3056">
            <v>1.49</v>
          </cell>
          <cell r="H3056">
            <v>55.8</v>
          </cell>
          <cell r="V3056">
            <v>77.08</v>
          </cell>
        </row>
        <row r="3057">
          <cell r="A3057" t="str">
            <v>R W Miller 1-2017-8</v>
          </cell>
          <cell r="G3057">
            <v>0</v>
          </cell>
          <cell r="H3057">
            <v>55.8</v>
          </cell>
          <cell r="V3057">
            <v>0</v>
          </cell>
        </row>
        <row r="3058">
          <cell r="A3058" t="str">
            <v>R W Miller 1-2017-9</v>
          </cell>
          <cell r="G3058">
            <v>0.96</v>
          </cell>
          <cell r="H3058">
            <v>54</v>
          </cell>
          <cell r="V3058">
            <v>43.95</v>
          </cell>
        </row>
        <row r="3059">
          <cell r="A3059" t="str">
            <v>R W Miller 1-2017-10</v>
          </cell>
          <cell r="G3059">
            <v>0</v>
          </cell>
          <cell r="H3059">
            <v>55.8</v>
          </cell>
          <cell r="V3059">
            <v>0</v>
          </cell>
        </row>
        <row r="3060">
          <cell r="A3060" t="str">
            <v>R W Miller 1-2017-11</v>
          </cell>
          <cell r="G3060">
            <v>0</v>
          </cell>
          <cell r="H3060">
            <v>54</v>
          </cell>
          <cell r="V3060">
            <v>0</v>
          </cell>
        </row>
        <row r="3061">
          <cell r="A3061" t="str">
            <v>R W Miller 1-2017-12</v>
          </cell>
          <cell r="G3061">
            <v>0</v>
          </cell>
          <cell r="H3061">
            <v>55.8</v>
          </cell>
          <cell r="V3061">
            <v>0</v>
          </cell>
        </row>
        <row r="3062">
          <cell r="A3062" t="str">
            <v>R W Miller 1-2018-1</v>
          </cell>
          <cell r="G3062">
            <v>0</v>
          </cell>
          <cell r="H3062">
            <v>55.8</v>
          </cell>
          <cell r="V3062">
            <v>0</v>
          </cell>
        </row>
        <row r="3063">
          <cell r="A3063" t="str">
            <v>R W Miller 1-2018-2</v>
          </cell>
          <cell r="G3063">
            <v>0</v>
          </cell>
          <cell r="H3063">
            <v>50.4</v>
          </cell>
          <cell r="V3063">
            <v>0</v>
          </cell>
        </row>
        <row r="3064">
          <cell r="A3064" t="str">
            <v>R W Miller 1-2018-3</v>
          </cell>
          <cell r="G3064">
            <v>0</v>
          </cell>
          <cell r="H3064">
            <v>55.8</v>
          </cell>
          <cell r="V3064">
            <v>0</v>
          </cell>
        </row>
        <row r="3065">
          <cell r="A3065" t="str">
            <v>R W Miller 1-2018-4</v>
          </cell>
          <cell r="G3065">
            <v>0</v>
          </cell>
          <cell r="H3065">
            <v>54</v>
          </cell>
          <cell r="V3065">
            <v>0</v>
          </cell>
        </row>
        <row r="3066">
          <cell r="A3066" t="str">
            <v>R W Miller 1-2018-5</v>
          </cell>
          <cell r="G3066">
            <v>0</v>
          </cell>
          <cell r="H3066">
            <v>55.8</v>
          </cell>
          <cell r="V3066">
            <v>0</v>
          </cell>
        </row>
        <row r="3067">
          <cell r="A3067" t="str">
            <v>R W Miller 1-2018-6</v>
          </cell>
          <cell r="G3067">
            <v>0</v>
          </cell>
          <cell r="H3067">
            <v>54</v>
          </cell>
          <cell r="V3067">
            <v>0</v>
          </cell>
        </row>
        <row r="3068">
          <cell r="A3068" t="str">
            <v>R W Miller 1-2018-7</v>
          </cell>
          <cell r="G3068">
            <v>1.1599999999999999</v>
          </cell>
          <cell r="H3068">
            <v>55.8</v>
          </cell>
          <cell r="V3068">
            <v>54.05</v>
          </cell>
        </row>
        <row r="3069">
          <cell r="A3069" t="str">
            <v>R W Miller 1-2018-8</v>
          </cell>
          <cell r="G3069">
            <v>0</v>
          </cell>
          <cell r="H3069">
            <v>55.8</v>
          </cell>
          <cell r="V3069">
            <v>0</v>
          </cell>
        </row>
        <row r="3070">
          <cell r="A3070" t="str">
            <v>R W Miller 1-2018-9</v>
          </cell>
          <cell r="G3070">
            <v>0</v>
          </cell>
          <cell r="H3070">
            <v>54</v>
          </cell>
          <cell r="V3070">
            <v>0</v>
          </cell>
        </row>
        <row r="3071">
          <cell r="A3071" t="str">
            <v>R W Miller 1-2018-10</v>
          </cell>
          <cell r="G3071">
            <v>0</v>
          </cell>
          <cell r="H3071">
            <v>55.8</v>
          </cell>
          <cell r="V3071">
            <v>0</v>
          </cell>
        </row>
        <row r="3072">
          <cell r="A3072" t="str">
            <v>R W Miller 1-2018-11</v>
          </cell>
          <cell r="G3072">
            <v>0</v>
          </cell>
          <cell r="H3072">
            <v>54</v>
          </cell>
          <cell r="V3072">
            <v>0</v>
          </cell>
        </row>
        <row r="3073">
          <cell r="A3073" t="str">
            <v>R W Miller 1-2018-12</v>
          </cell>
          <cell r="G3073">
            <v>0</v>
          </cell>
          <cell r="H3073">
            <v>55.8</v>
          </cell>
          <cell r="V3073">
            <v>0</v>
          </cell>
        </row>
        <row r="3074">
          <cell r="A3074" t="str">
            <v>R W Miller 1-2019-1</v>
          </cell>
          <cell r="G3074">
            <v>0</v>
          </cell>
          <cell r="H3074">
            <v>55.8</v>
          </cell>
          <cell r="V3074">
            <v>0</v>
          </cell>
        </row>
        <row r="3075">
          <cell r="A3075" t="str">
            <v>R W Miller 1-2019-2</v>
          </cell>
          <cell r="G3075">
            <v>0</v>
          </cell>
          <cell r="H3075">
            <v>50.4</v>
          </cell>
          <cell r="V3075">
            <v>0</v>
          </cell>
        </row>
        <row r="3076">
          <cell r="A3076" t="str">
            <v>R W Miller 1-2019-3</v>
          </cell>
          <cell r="G3076">
            <v>0</v>
          </cell>
          <cell r="H3076">
            <v>55.8</v>
          </cell>
          <cell r="V3076">
            <v>0</v>
          </cell>
        </row>
        <row r="3077">
          <cell r="A3077" t="str">
            <v>R W Miller 1-2019-4</v>
          </cell>
          <cell r="G3077">
            <v>0</v>
          </cell>
          <cell r="H3077">
            <v>54</v>
          </cell>
          <cell r="V3077">
            <v>0</v>
          </cell>
        </row>
        <row r="3078">
          <cell r="A3078" t="str">
            <v>R W Miller 1-2019-5</v>
          </cell>
          <cell r="G3078">
            <v>0</v>
          </cell>
          <cell r="H3078">
            <v>55.8</v>
          </cell>
          <cell r="V3078">
            <v>0</v>
          </cell>
        </row>
        <row r="3079">
          <cell r="A3079" t="str">
            <v>R W Miller 1-2019-6</v>
          </cell>
          <cell r="G3079">
            <v>0</v>
          </cell>
          <cell r="H3079">
            <v>54</v>
          </cell>
          <cell r="V3079">
            <v>0</v>
          </cell>
        </row>
        <row r="3080">
          <cell r="A3080" t="str">
            <v>R W Miller 1-2019-7</v>
          </cell>
          <cell r="G3080">
            <v>1.57</v>
          </cell>
          <cell r="H3080">
            <v>55.8</v>
          </cell>
          <cell r="V3080">
            <v>79.849999999999994</v>
          </cell>
        </row>
        <row r="3081">
          <cell r="A3081" t="str">
            <v>R W Miller 1-2019-8</v>
          </cell>
          <cell r="G3081">
            <v>0</v>
          </cell>
          <cell r="H3081">
            <v>55.8</v>
          </cell>
          <cell r="V3081">
            <v>0</v>
          </cell>
        </row>
        <row r="3082">
          <cell r="A3082" t="str">
            <v>R W Miller 1-2019-9</v>
          </cell>
          <cell r="G3082">
            <v>0</v>
          </cell>
          <cell r="H3082">
            <v>54</v>
          </cell>
          <cell r="V3082">
            <v>0</v>
          </cell>
        </row>
        <row r="3083">
          <cell r="A3083" t="str">
            <v>R W Miller 1-2019-10</v>
          </cell>
          <cell r="G3083">
            <v>0</v>
          </cell>
          <cell r="H3083">
            <v>55.8</v>
          </cell>
          <cell r="V3083">
            <v>0</v>
          </cell>
        </row>
        <row r="3084">
          <cell r="A3084" t="str">
            <v>R W Miller 1-2019-11</v>
          </cell>
          <cell r="G3084">
            <v>0</v>
          </cell>
          <cell r="H3084">
            <v>54</v>
          </cell>
          <cell r="V3084">
            <v>0</v>
          </cell>
        </row>
        <row r="3085">
          <cell r="A3085" t="str">
            <v>R W Miller 1-2019-12</v>
          </cell>
          <cell r="G3085">
            <v>0</v>
          </cell>
          <cell r="H3085">
            <v>55.8</v>
          </cell>
          <cell r="V3085">
            <v>0</v>
          </cell>
        </row>
        <row r="3086">
          <cell r="A3086" t="str">
            <v>R W Miller 1-2020-1</v>
          </cell>
          <cell r="G3086">
            <v>0</v>
          </cell>
          <cell r="H3086">
            <v>55.8</v>
          </cell>
          <cell r="V3086">
            <v>0</v>
          </cell>
        </row>
        <row r="3087">
          <cell r="A3087" t="str">
            <v>R W Miller 1-2020-2</v>
          </cell>
          <cell r="G3087">
            <v>0</v>
          </cell>
          <cell r="H3087">
            <v>50.4</v>
          </cell>
          <cell r="V3087">
            <v>0</v>
          </cell>
        </row>
        <row r="3088">
          <cell r="A3088" t="str">
            <v>R W Miller 1-2020-3</v>
          </cell>
          <cell r="G3088">
            <v>0</v>
          </cell>
          <cell r="H3088">
            <v>55.8</v>
          </cell>
          <cell r="V3088">
            <v>0</v>
          </cell>
        </row>
        <row r="3089">
          <cell r="A3089" t="str">
            <v>R W Miller 1-2020-4</v>
          </cell>
          <cell r="G3089">
            <v>0</v>
          </cell>
          <cell r="H3089">
            <v>54</v>
          </cell>
          <cell r="V3089">
            <v>0</v>
          </cell>
        </row>
        <row r="3090">
          <cell r="A3090" t="str">
            <v>R W Miller 1-2020-5</v>
          </cell>
          <cell r="G3090">
            <v>0</v>
          </cell>
          <cell r="H3090">
            <v>55.8</v>
          </cell>
          <cell r="V3090">
            <v>0</v>
          </cell>
        </row>
        <row r="3091">
          <cell r="A3091" t="str">
            <v>R W Miller 1-2020-6</v>
          </cell>
          <cell r="G3091">
            <v>0</v>
          </cell>
          <cell r="H3091">
            <v>54</v>
          </cell>
          <cell r="V3091">
            <v>0</v>
          </cell>
        </row>
        <row r="3092">
          <cell r="A3092" t="str">
            <v>R W Miller 1-2020-7</v>
          </cell>
          <cell r="G3092">
            <v>1.41</v>
          </cell>
          <cell r="H3092">
            <v>55.8</v>
          </cell>
          <cell r="V3092">
            <v>69.790000000000006</v>
          </cell>
        </row>
        <row r="3093">
          <cell r="A3093" t="str">
            <v>R W Miller 1-2020-8</v>
          </cell>
          <cell r="G3093">
            <v>1.1599999999999999</v>
          </cell>
          <cell r="H3093">
            <v>55.8</v>
          </cell>
          <cell r="V3093">
            <v>54.07</v>
          </cell>
        </row>
        <row r="3094">
          <cell r="A3094" t="str">
            <v>R W Miller 1-2020-9</v>
          </cell>
          <cell r="G3094">
            <v>0</v>
          </cell>
          <cell r="H3094">
            <v>54</v>
          </cell>
          <cell r="V3094">
            <v>0</v>
          </cell>
        </row>
        <row r="3095">
          <cell r="A3095" t="str">
            <v>R W Miller 1-2020-10</v>
          </cell>
          <cell r="G3095">
            <v>0</v>
          </cell>
          <cell r="H3095">
            <v>55.8</v>
          </cell>
          <cell r="V3095">
            <v>0</v>
          </cell>
        </row>
        <row r="3096">
          <cell r="A3096" t="str">
            <v>R W Miller 1-2020-11</v>
          </cell>
          <cell r="G3096">
            <v>0</v>
          </cell>
          <cell r="H3096">
            <v>54</v>
          </cell>
          <cell r="V3096">
            <v>0</v>
          </cell>
        </row>
        <row r="3097">
          <cell r="A3097" t="str">
            <v>R W Miller 1-2020-12</v>
          </cell>
          <cell r="G3097">
            <v>0</v>
          </cell>
          <cell r="H3097">
            <v>55.8</v>
          </cell>
          <cell r="V3097">
            <v>0</v>
          </cell>
        </row>
        <row r="3098">
          <cell r="A3098" t="str">
            <v>R W Miller 1-2021-1</v>
          </cell>
          <cell r="G3098">
            <v>0</v>
          </cell>
          <cell r="H3098">
            <v>55.8</v>
          </cell>
          <cell r="V3098">
            <v>0</v>
          </cell>
        </row>
        <row r="3099">
          <cell r="A3099" t="str">
            <v>R W Miller 1-2021-2</v>
          </cell>
          <cell r="G3099">
            <v>0</v>
          </cell>
          <cell r="H3099">
            <v>50.4</v>
          </cell>
          <cell r="V3099">
            <v>0</v>
          </cell>
        </row>
        <row r="3100">
          <cell r="A3100" t="str">
            <v>R W Miller 1-2021-3</v>
          </cell>
          <cell r="G3100">
            <v>0</v>
          </cell>
          <cell r="H3100">
            <v>55.8</v>
          </cell>
          <cell r="V3100">
            <v>0</v>
          </cell>
        </row>
        <row r="3101">
          <cell r="A3101" t="str">
            <v>R W Miller 1-2021-4</v>
          </cell>
          <cell r="G3101">
            <v>0</v>
          </cell>
          <cell r="H3101">
            <v>54</v>
          </cell>
          <cell r="V3101">
            <v>0</v>
          </cell>
        </row>
        <row r="3102">
          <cell r="A3102" t="str">
            <v>R W Miller 1-2021-5</v>
          </cell>
          <cell r="G3102">
            <v>0</v>
          </cell>
          <cell r="H3102">
            <v>55.8</v>
          </cell>
          <cell r="V3102">
            <v>0</v>
          </cell>
        </row>
        <row r="3103">
          <cell r="A3103" t="str">
            <v>R W Miller 1-2021-6</v>
          </cell>
          <cell r="G3103">
            <v>0</v>
          </cell>
          <cell r="H3103">
            <v>54</v>
          </cell>
          <cell r="V3103">
            <v>0</v>
          </cell>
        </row>
        <row r="3104">
          <cell r="A3104" t="str">
            <v>R W Miller 1-2021-7</v>
          </cell>
          <cell r="G3104">
            <v>1.49</v>
          </cell>
          <cell r="H3104">
            <v>55.8</v>
          </cell>
          <cell r="V3104">
            <v>79.069999999999993</v>
          </cell>
        </row>
        <row r="3105">
          <cell r="A3105" t="str">
            <v>R W Miller 1-2021-8</v>
          </cell>
          <cell r="G3105">
            <v>0</v>
          </cell>
          <cell r="H3105">
            <v>55.8</v>
          </cell>
          <cell r="V3105">
            <v>0</v>
          </cell>
        </row>
        <row r="3106">
          <cell r="A3106" t="str">
            <v>R W Miller 1-2021-9</v>
          </cell>
          <cell r="G3106">
            <v>0</v>
          </cell>
          <cell r="H3106">
            <v>54</v>
          </cell>
          <cell r="V3106">
            <v>0</v>
          </cell>
        </row>
        <row r="3107">
          <cell r="A3107" t="str">
            <v>R W Miller 1-2021-10</v>
          </cell>
          <cell r="G3107">
            <v>0</v>
          </cell>
          <cell r="H3107">
            <v>55.8</v>
          </cell>
          <cell r="V3107">
            <v>0</v>
          </cell>
        </row>
        <row r="3108">
          <cell r="A3108" t="str">
            <v>R W Miller 1-2021-11</v>
          </cell>
          <cell r="G3108">
            <v>0</v>
          </cell>
          <cell r="H3108">
            <v>54</v>
          </cell>
          <cell r="V3108">
            <v>0</v>
          </cell>
        </row>
        <row r="3109">
          <cell r="A3109" t="str">
            <v>R W Miller 1-2021-12</v>
          </cell>
          <cell r="G3109">
            <v>0</v>
          </cell>
          <cell r="H3109">
            <v>55.8</v>
          </cell>
          <cell r="V3109">
            <v>0</v>
          </cell>
        </row>
        <row r="3110">
          <cell r="A3110" t="str">
            <v>R W Miller 1-2022-1</v>
          </cell>
          <cell r="G3110">
            <v>0</v>
          </cell>
          <cell r="H3110">
            <v>55.8</v>
          </cell>
          <cell r="V3110">
            <v>0</v>
          </cell>
        </row>
        <row r="3111">
          <cell r="A3111" t="str">
            <v>R W Miller 1-2022-2</v>
          </cell>
          <cell r="G3111">
            <v>0</v>
          </cell>
          <cell r="H3111">
            <v>50.4</v>
          </cell>
          <cell r="V3111">
            <v>0</v>
          </cell>
        </row>
        <row r="3112">
          <cell r="A3112" t="str">
            <v>R W Miller 1-2022-3</v>
          </cell>
          <cell r="G3112">
            <v>0</v>
          </cell>
          <cell r="H3112">
            <v>55.8</v>
          </cell>
          <cell r="V3112">
            <v>0</v>
          </cell>
        </row>
        <row r="3113">
          <cell r="A3113" t="str">
            <v>R W Miller 1-2022-4</v>
          </cell>
          <cell r="G3113">
            <v>0</v>
          </cell>
          <cell r="H3113">
            <v>54</v>
          </cell>
          <cell r="V3113">
            <v>0</v>
          </cell>
        </row>
        <row r="3114">
          <cell r="A3114" t="str">
            <v>R W Miller 1-2022-5</v>
          </cell>
          <cell r="G3114">
            <v>0</v>
          </cell>
          <cell r="H3114">
            <v>55.8</v>
          </cell>
          <cell r="V3114">
            <v>0</v>
          </cell>
        </row>
        <row r="3115">
          <cell r="A3115" t="str">
            <v>R W Miller 1-2022-6</v>
          </cell>
          <cell r="G3115">
            <v>0</v>
          </cell>
          <cell r="H3115">
            <v>54</v>
          </cell>
          <cell r="V3115">
            <v>0</v>
          </cell>
        </row>
        <row r="3116">
          <cell r="A3116" t="str">
            <v>R W Miller 1-2022-7</v>
          </cell>
          <cell r="G3116">
            <v>0</v>
          </cell>
          <cell r="H3116">
            <v>55.8</v>
          </cell>
          <cell r="V3116">
            <v>0</v>
          </cell>
        </row>
        <row r="3117">
          <cell r="A3117" t="str">
            <v>R W Miller 1-2022-8</v>
          </cell>
          <cell r="G3117">
            <v>1.49</v>
          </cell>
          <cell r="H3117">
            <v>55.8</v>
          </cell>
          <cell r="V3117">
            <v>74.3</v>
          </cell>
        </row>
        <row r="3118">
          <cell r="A3118" t="str">
            <v>R W Miller 1-2022-9</v>
          </cell>
          <cell r="G3118">
            <v>0</v>
          </cell>
          <cell r="H3118">
            <v>54</v>
          </cell>
          <cell r="V3118">
            <v>0</v>
          </cell>
        </row>
        <row r="3119">
          <cell r="A3119" t="str">
            <v>R W Miller 1-2022-10</v>
          </cell>
          <cell r="G3119">
            <v>0</v>
          </cell>
          <cell r="H3119">
            <v>55.8</v>
          </cell>
          <cell r="V3119">
            <v>0</v>
          </cell>
        </row>
        <row r="3120">
          <cell r="A3120" t="str">
            <v>R W Miller 1-2022-11</v>
          </cell>
          <cell r="G3120">
            <v>0</v>
          </cell>
          <cell r="H3120">
            <v>54</v>
          </cell>
          <cell r="V3120">
            <v>0</v>
          </cell>
        </row>
        <row r="3121">
          <cell r="A3121" t="str">
            <v>R W Miller 1-2022-12</v>
          </cell>
          <cell r="G3121">
            <v>0</v>
          </cell>
          <cell r="H3121">
            <v>55.8</v>
          </cell>
          <cell r="V3121">
            <v>0</v>
          </cell>
        </row>
        <row r="3122">
          <cell r="A3122" t="str">
            <v>--</v>
          </cell>
          <cell r="V3122">
            <v>0</v>
          </cell>
        </row>
        <row r="3123">
          <cell r="A3123" t="str">
            <v>--</v>
          </cell>
          <cell r="V3123">
            <v>0</v>
          </cell>
        </row>
        <row r="3124">
          <cell r="A3124" t="str">
            <v>--</v>
          </cell>
          <cell r="V3124">
            <v>0</v>
          </cell>
        </row>
        <row r="3125">
          <cell r="A3125" t="str">
            <v>R W Miller 2-2003-4</v>
          </cell>
          <cell r="G3125">
            <v>0</v>
          </cell>
          <cell r="H3125">
            <v>86.4</v>
          </cell>
          <cell r="V3125">
            <v>0</v>
          </cell>
        </row>
        <row r="3126">
          <cell r="A3126" t="str">
            <v>R W Miller 2-2003-5</v>
          </cell>
          <cell r="G3126">
            <v>4.72</v>
          </cell>
          <cell r="H3126">
            <v>89.28</v>
          </cell>
          <cell r="V3126">
            <v>268.44</v>
          </cell>
        </row>
        <row r="3127">
          <cell r="A3127" t="str">
            <v>R W Miller 2-2003-6</v>
          </cell>
          <cell r="G3127">
            <v>21.06</v>
          </cell>
          <cell r="H3127">
            <v>86.4</v>
          </cell>
          <cell r="V3127">
            <v>1082.96</v>
          </cell>
        </row>
        <row r="3128">
          <cell r="A3128" t="str">
            <v>R W Miller 2-2003-7</v>
          </cell>
          <cell r="G3128">
            <v>35.43</v>
          </cell>
          <cell r="H3128">
            <v>89.28</v>
          </cell>
          <cell r="V3128">
            <v>1834.1938</v>
          </cell>
        </row>
        <row r="3129">
          <cell r="A3129" t="str">
            <v>R W Miller 2-2003-8</v>
          </cell>
          <cell r="G3129">
            <v>28.67</v>
          </cell>
          <cell r="H3129">
            <v>89.28</v>
          </cell>
          <cell r="V3129">
            <v>1563.6446000000001</v>
          </cell>
        </row>
        <row r="3130">
          <cell r="A3130" t="str">
            <v>R W Miller 2-2003-9</v>
          </cell>
          <cell r="G3130">
            <v>23.87</v>
          </cell>
          <cell r="H3130">
            <v>86.4</v>
          </cell>
          <cell r="V3130">
            <v>1265.8068999999998</v>
          </cell>
        </row>
        <row r="3131">
          <cell r="A3131" t="str">
            <v>R W Miller 2-2003-10</v>
          </cell>
          <cell r="G3131">
            <v>12.87</v>
          </cell>
          <cell r="H3131">
            <v>89.28</v>
          </cell>
          <cell r="V3131">
            <v>747.07</v>
          </cell>
        </row>
        <row r="3132">
          <cell r="A3132" t="str">
            <v>R W Miller 2-2003-11</v>
          </cell>
          <cell r="G3132">
            <v>0</v>
          </cell>
          <cell r="H3132">
            <v>86.4</v>
          </cell>
          <cell r="V3132">
            <v>0</v>
          </cell>
        </row>
        <row r="3133">
          <cell r="A3133" t="str">
            <v>R W Miller 2-2003-12</v>
          </cell>
          <cell r="G3133">
            <v>7.15</v>
          </cell>
          <cell r="H3133">
            <v>89.28</v>
          </cell>
          <cell r="V3133">
            <v>380.03</v>
          </cell>
        </row>
        <row r="3134">
          <cell r="A3134" t="str">
            <v>R W Miller 2-2004-1</v>
          </cell>
          <cell r="G3134">
            <v>3.52</v>
          </cell>
          <cell r="H3134">
            <v>89.28</v>
          </cell>
          <cell r="V3134">
            <v>177.81</v>
          </cell>
        </row>
        <row r="3135">
          <cell r="A3135" t="str">
            <v>R W Miller 2-2004-2</v>
          </cell>
          <cell r="G3135">
            <v>4.7</v>
          </cell>
          <cell r="H3135">
            <v>80.64</v>
          </cell>
          <cell r="V3135">
            <v>173.91</v>
          </cell>
        </row>
        <row r="3136">
          <cell r="A3136" t="str">
            <v>R W Miller 2-2004-3</v>
          </cell>
          <cell r="G3136">
            <v>0</v>
          </cell>
          <cell r="H3136">
            <v>89.28</v>
          </cell>
          <cell r="V3136">
            <v>0</v>
          </cell>
        </row>
        <row r="3137">
          <cell r="A3137" t="str">
            <v>R W Miller 2-2004-4</v>
          </cell>
          <cell r="G3137">
            <v>4.71</v>
          </cell>
          <cell r="H3137">
            <v>86.4</v>
          </cell>
          <cell r="V3137">
            <v>234.33</v>
          </cell>
        </row>
        <row r="3138">
          <cell r="A3138" t="str">
            <v>R W Miller 2-2004-5</v>
          </cell>
          <cell r="G3138">
            <v>3.68</v>
          </cell>
          <cell r="H3138">
            <v>89.28</v>
          </cell>
          <cell r="V3138">
            <v>169.05</v>
          </cell>
        </row>
        <row r="3139">
          <cell r="A3139" t="str">
            <v>R W Miller 2-2004-6</v>
          </cell>
          <cell r="G3139">
            <v>22.46</v>
          </cell>
          <cell r="H3139">
            <v>86.4</v>
          </cell>
          <cell r="V3139">
            <v>1045.2</v>
          </cell>
        </row>
        <row r="3140">
          <cell r="A3140" t="str">
            <v>R W Miller 2-2004-7</v>
          </cell>
          <cell r="G3140">
            <v>42.16</v>
          </cell>
          <cell r="H3140">
            <v>89.28</v>
          </cell>
          <cell r="V3140">
            <v>1952.1449</v>
          </cell>
        </row>
        <row r="3141">
          <cell r="A3141" t="str">
            <v>R W Miller 2-2004-8</v>
          </cell>
          <cell r="G3141">
            <v>36.33</v>
          </cell>
          <cell r="H3141">
            <v>89.28</v>
          </cell>
          <cell r="V3141">
            <v>1710.19</v>
          </cell>
        </row>
        <row r="3142">
          <cell r="A3142" t="str">
            <v>R W Miller 2-2004-9</v>
          </cell>
          <cell r="G3142">
            <v>24.66</v>
          </cell>
          <cell r="H3142">
            <v>86.4</v>
          </cell>
          <cell r="V3142">
            <v>1168.1827000000001</v>
          </cell>
        </row>
        <row r="3143">
          <cell r="A3143" t="str">
            <v>R W Miller 2-2004-10</v>
          </cell>
          <cell r="G3143">
            <v>3.65</v>
          </cell>
          <cell r="H3143">
            <v>89.28</v>
          </cell>
          <cell r="V3143">
            <v>186.33</v>
          </cell>
        </row>
        <row r="3144">
          <cell r="A3144" t="str">
            <v>R W Miller 2-2004-11</v>
          </cell>
          <cell r="G3144">
            <v>1.93</v>
          </cell>
          <cell r="H3144">
            <v>86.4</v>
          </cell>
          <cell r="V3144">
            <v>73.906800000000004</v>
          </cell>
        </row>
        <row r="3145">
          <cell r="A3145" t="str">
            <v>R W Miller 2-2004-12</v>
          </cell>
          <cell r="G3145">
            <v>13.02</v>
          </cell>
          <cell r="H3145">
            <v>89.28</v>
          </cell>
          <cell r="V3145">
            <v>608.73</v>
          </cell>
        </row>
        <row r="3146">
          <cell r="A3146" t="str">
            <v>R W Miller 2-2005-1</v>
          </cell>
          <cell r="G3146">
            <v>0</v>
          </cell>
          <cell r="H3146">
            <v>89.28</v>
          </cell>
          <cell r="V3146">
            <v>0</v>
          </cell>
        </row>
        <row r="3147">
          <cell r="A3147" t="str">
            <v>R W Miller 2-2005-2</v>
          </cell>
          <cell r="G3147">
            <v>14.06</v>
          </cell>
          <cell r="H3147">
            <v>80.64</v>
          </cell>
          <cell r="V3147">
            <v>515.80999999999995</v>
          </cell>
        </row>
        <row r="3148">
          <cell r="A3148" t="str">
            <v>R W Miller 2-2005-3</v>
          </cell>
          <cell r="G3148">
            <v>2.17</v>
          </cell>
          <cell r="H3148">
            <v>89.28</v>
          </cell>
          <cell r="V3148">
            <v>64.06</v>
          </cell>
        </row>
        <row r="3149">
          <cell r="A3149" t="str">
            <v>R W Miller 2-2005-4</v>
          </cell>
          <cell r="G3149">
            <v>4.46</v>
          </cell>
          <cell r="H3149">
            <v>86.4</v>
          </cell>
          <cell r="V3149">
            <v>198.4</v>
          </cell>
        </row>
        <row r="3150">
          <cell r="A3150" t="str">
            <v>R W Miller 2-2005-5</v>
          </cell>
          <cell r="G3150">
            <v>9.26</v>
          </cell>
          <cell r="H3150">
            <v>89.28</v>
          </cell>
          <cell r="V3150">
            <v>380.42</v>
          </cell>
        </row>
        <row r="3151">
          <cell r="A3151" t="str">
            <v>R W Miller 2-2005-6</v>
          </cell>
          <cell r="G3151">
            <v>22.26</v>
          </cell>
          <cell r="H3151">
            <v>86.4</v>
          </cell>
          <cell r="V3151">
            <v>971.46</v>
          </cell>
        </row>
        <row r="3152">
          <cell r="A3152" t="str">
            <v>R W Miller 2-2005-7</v>
          </cell>
          <cell r="G3152">
            <v>40.67</v>
          </cell>
          <cell r="H3152">
            <v>89.28</v>
          </cell>
          <cell r="V3152">
            <v>1760.0407</v>
          </cell>
        </row>
        <row r="3153">
          <cell r="A3153" t="str">
            <v>R W Miller 2-2005-8</v>
          </cell>
          <cell r="G3153">
            <v>35.4</v>
          </cell>
          <cell r="H3153">
            <v>89.28</v>
          </cell>
          <cell r="V3153">
            <v>1591.8</v>
          </cell>
        </row>
        <row r="3154">
          <cell r="A3154" t="str">
            <v>R W Miller 2-2005-9</v>
          </cell>
          <cell r="G3154">
            <v>27.33</v>
          </cell>
          <cell r="H3154">
            <v>86.4</v>
          </cell>
          <cell r="V3154">
            <v>1148.6086</v>
          </cell>
        </row>
        <row r="3155">
          <cell r="A3155" t="str">
            <v>R W Miller 2-2005-10</v>
          </cell>
          <cell r="G3155">
            <v>9.7100000000000009</v>
          </cell>
          <cell r="H3155">
            <v>89.28</v>
          </cell>
          <cell r="V3155">
            <v>429.97</v>
          </cell>
        </row>
        <row r="3156">
          <cell r="A3156" t="str">
            <v>R W Miller 2-2005-11</v>
          </cell>
          <cell r="G3156">
            <v>0</v>
          </cell>
          <cell r="H3156">
            <v>86.4</v>
          </cell>
          <cell r="V3156">
            <v>0</v>
          </cell>
        </row>
        <row r="3157">
          <cell r="A3157" t="str">
            <v>R W Miller 2-2005-12</v>
          </cell>
          <cell r="G3157">
            <v>17.29</v>
          </cell>
          <cell r="H3157">
            <v>89.28</v>
          </cell>
          <cell r="V3157">
            <v>734.0027</v>
          </cell>
        </row>
        <row r="3158">
          <cell r="A3158" t="str">
            <v>R W Miller 2-2006-1</v>
          </cell>
          <cell r="G3158">
            <v>5.69</v>
          </cell>
          <cell r="H3158">
            <v>89.28</v>
          </cell>
          <cell r="V3158">
            <v>197.39</v>
          </cell>
        </row>
        <row r="3159">
          <cell r="A3159" t="str">
            <v>R W Miller 2-2006-2</v>
          </cell>
          <cell r="G3159">
            <v>12.72</v>
          </cell>
          <cell r="H3159">
            <v>80.64</v>
          </cell>
          <cell r="V3159">
            <v>437.82</v>
          </cell>
        </row>
        <row r="3160">
          <cell r="A3160" t="str">
            <v>R W Miller 2-2006-3</v>
          </cell>
          <cell r="G3160">
            <v>0</v>
          </cell>
          <cell r="H3160">
            <v>89.28</v>
          </cell>
          <cell r="V3160">
            <v>0</v>
          </cell>
        </row>
        <row r="3161">
          <cell r="A3161" t="str">
            <v>R W Miller 2-2006-4</v>
          </cell>
          <cell r="G3161">
            <v>5.31</v>
          </cell>
          <cell r="H3161">
            <v>86.4</v>
          </cell>
          <cell r="V3161">
            <v>208.64</v>
          </cell>
        </row>
        <row r="3162">
          <cell r="A3162" t="str">
            <v>R W Miller 2-2006-5</v>
          </cell>
          <cell r="G3162">
            <v>11.96</v>
          </cell>
          <cell r="H3162">
            <v>89.28</v>
          </cell>
          <cell r="V3162">
            <v>501.5283</v>
          </cell>
        </row>
        <row r="3163">
          <cell r="A3163" t="str">
            <v>R W Miller 2-2006-6</v>
          </cell>
          <cell r="G3163">
            <v>25.74</v>
          </cell>
          <cell r="H3163">
            <v>86.4</v>
          </cell>
          <cell r="V3163">
            <v>1106.1300000000001</v>
          </cell>
        </row>
        <row r="3164">
          <cell r="A3164" t="str">
            <v>R W Miller 2-2006-7</v>
          </cell>
          <cell r="G3164">
            <v>43.58</v>
          </cell>
          <cell r="H3164">
            <v>89.28</v>
          </cell>
          <cell r="V3164">
            <v>1806.69</v>
          </cell>
        </row>
        <row r="3165">
          <cell r="A3165" t="str">
            <v>R W Miller 2-2006-8</v>
          </cell>
          <cell r="G3165">
            <v>38.93</v>
          </cell>
          <cell r="H3165">
            <v>89.28</v>
          </cell>
          <cell r="V3165">
            <v>1634.83</v>
          </cell>
        </row>
        <row r="3166">
          <cell r="A3166" t="str">
            <v>R W Miller 2-2006-9</v>
          </cell>
          <cell r="G3166">
            <v>33.18</v>
          </cell>
          <cell r="H3166">
            <v>86.4</v>
          </cell>
          <cell r="V3166">
            <v>1377.1565000000001</v>
          </cell>
        </row>
        <row r="3167">
          <cell r="A3167" t="str">
            <v>R W Miller 2-2006-10</v>
          </cell>
          <cell r="G3167">
            <v>7.06</v>
          </cell>
          <cell r="H3167">
            <v>89.28</v>
          </cell>
          <cell r="V3167">
            <v>306.12</v>
          </cell>
        </row>
        <row r="3168">
          <cell r="A3168" t="str">
            <v>R W Miller 2-2006-11</v>
          </cell>
          <cell r="G3168">
            <v>4.2</v>
          </cell>
          <cell r="H3168">
            <v>86.4</v>
          </cell>
          <cell r="V3168">
            <v>141.07</v>
          </cell>
        </row>
        <row r="3169">
          <cell r="A3169" t="str">
            <v>R W Miller 2-2006-12</v>
          </cell>
          <cell r="G3169">
            <v>16.760000000000002</v>
          </cell>
          <cell r="H3169">
            <v>89.28</v>
          </cell>
          <cell r="V3169">
            <v>648.53</v>
          </cell>
        </row>
        <row r="3170">
          <cell r="A3170" t="str">
            <v>R W Miller 2-2007-1</v>
          </cell>
          <cell r="G3170">
            <v>12.49</v>
          </cell>
          <cell r="H3170">
            <v>89.28</v>
          </cell>
          <cell r="V3170">
            <v>482.57</v>
          </cell>
        </row>
        <row r="3171">
          <cell r="A3171" t="str">
            <v>R W Miller 2-2007-2</v>
          </cell>
          <cell r="G3171">
            <v>6.08</v>
          </cell>
          <cell r="H3171">
            <v>80.64</v>
          </cell>
          <cell r="V3171">
            <v>197.23</v>
          </cell>
        </row>
        <row r="3172">
          <cell r="A3172" t="str">
            <v>R W Miller 2-2007-3</v>
          </cell>
          <cell r="G3172">
            <v>5.67</v>
          </cell>
          <cell r="H3172">
            <v>89.28</v>
          </cell>
          <cell r="V3172">
            <v>186.67</v>
          </cell>
        </row>
        <row r="3173">
          <cell r="A3173" t="str">
            <v>R W Miller 2-2007-4</v>
          </cell>
          <cell r="G3173">
            <v>9.51</v>
          </cell>
          <cell r="H3173">
            <v>86.4</v>
          </cell>
          <cell r="V3173">
            <v>337.06</v>
          </cell>
        </row>
        <row r="3174">
          <cell r="A3174" t="str">
            <v>R W Miller 2-2007-5</v>
          </cell>
          <cell r="G3174">
            <v>15.63</v>
          </cell>
          <cell r="H3174">
            <v>89.28</v>
          </cell>
          <cell r="V3174">
            <v>582.76</v>
          </cell>
        </row>
        <row r="3175">
          <cell r="A3175" t="str">
            <v>R W Miller 2-2007-6</v>
          </cell>
          <cell r="G3175">
            <v>24.17</v>
          </cell>
          <cell r="H3175">
            <v>86.4</v>
          </cell>
          <cell r="V3175">
            <v>968.46</v>
          </cell>
        </row>
        <row r="3176">
          <cell r="A3176" t="str">
            <v>R W Miller 2-2007-7</v>
          </cell>
          <cell r="G3176">
            <v>45.6</v>
          </cell>
          <cell r="H3176">
            <v>89.28</v>
          </cell>
          <cell r="V3176">
            <v>1731.7323999999999</v>
          </cell>
        </row>
        <row r="3177">
          <cell r="A3177" t="str">
            <v>R W Miller 2-2007-8</v>
          </cell>
          <cell r="G3177">
            <v>37.54</v>
          </cell>
          <cell r="H3177">
            <v>89.28</v>
          </cell>
          <cell r="V3177">
            <v>1475.4</v>
          </cell>
        </row>
        <row r="3178">
          <cell r="A3178" t="str">
            <v>R W Miller 2-2007-9</v>
          </cell>
          <cell r="G3178">
            <v>29.81</v>
          </cell>
          <cell r="H3178">
            <v>86.4</v>
          </cell>
          <cell r="V3178">
            <v>1189.92</v>
          </cell>
        </row>
        <row r="3179">
          <cell r="A3179" t="str">
            <v>R W Miller 2-2007-10</v>
          </cell>
          <cell r="G3179">
            <v>14.9</v>
          </cell>
          <cell r="H3179">
            <v>89.28</v>
          </cell>
          <cell r="V3179">
            <v>600.76420000000007</v>
          </cell>
        </row>
        <row r="3180">
          <cell r="A3180" t="str">
            <v>R W Miller 2-2007-11</v>
          </cell>
          <cell r="G3180">
            <v>0</v>
          </cell>
          <cell r="H3180">
            <v>86.4</v>
          </cell>
          <cell r="V3180">
            <v>0</v>
          </cell>
        </row>
        <row r="3181">
          <cell r="A3181" t="str">
            <v>R W Miller 2-2007-12</v>
          </cell>
          <cell r="G3181">
            <v>21.68</v>
          </cell>
          <cell r="H3181">
            <v>89.28</v>
          </cell>
          <cell r="V3181">
            <v>777.50469999999996</v>
          </cell>
        </row>
        <row r="3182">
          <cell r="A3182" t="str">
            <v>R W Miller 2-2008-1</v>
          </cell>
          <cell r="G3182">
            <v>4.8499999999999996</v>
          </cell>
          <cell r="H3182">
            <v>89.28</v>
          </cell>
          <cell r="V3182">
            <v>192.46</v>
          </cell>
        </row>
        <row r="3183">
          <cell r="A3183" t="str">
            <v>R W Miller 2-2008-2</v>
          </cell>
          <cell r="G3183">
            <v>12.82</v>
          </cell>
          <cell r="H3183">
            <v>80.64</v>
          </cell>
          <cell r="V3183">
            <v>426.55240000000003</v>
          </cell>
        </row>
        <row r="3184">
          <cell r="A3184" t="str">
            <v>R W Miller 2-2008-3</v>
          </cell>
          <cell r="G3184">
            <v>0</v>
          </cell>
          <cell r="H3184">
            <v>89.28</v>
          </cell>
          <cell r="V3184">
            <v>0</v>
          </cell>
        </row>
        <row r="3185">
          <cell r="A3185" t="str">
            <v>R W Miller 2-2008-4</v>
          </cell>
          <cell r="G3185">
            <v>10.52</v>
          </cell>
          <cell r="H3185">
            <v>86.4</v>
          </cell>
          <cell r="V3185">
            <v>384.57</v>
          </cell>
        </row>
        <row r="3186">
          <cell r="A3186" t="str">
            <v>R W Miller 2-2008-5</v>
          </cell>
          <cell r="G3186">
            <v>9.41</v>
          </cell>
          <cell r="H3186">
            <v>89.28</v>
          </cell>
          <cell r="V3186">
            <v>364.09</v>
          </cell>
        </row>
        <row r="3187">
          <cell r="A3187" t="str">
            <v>R W Miller 2-2008-6</v>
          </cell>
          <cell r="G3187">
            <v>31.26</v>
          </cell>
          <cell r="H3187">
            <v>86.4</v>
          </cell>
          <cell r="V3187">
            <v>1275.67</v>
          </cell>
        </row>
        <row r="3188">
          <cell r="A3188" t="str">
            <v>R W Miller 2-2008-7</v>
          </cell>
          <cell r="G3188">
            <v>41.09</v>
          </cell>
          <cell r="H3188">
            <v>89.28</v>
          </cell>
          <cell r="V3188">
            <v>1692.9701</v>
          </cell>
        </row>
        <row r="3189">
          <cell r="A3189" t="str">
            <v>R W Miller 2-2008-8</v>
          </cell>
          <cell r="G3189">
            <v>36.450000000000003</v>
          </cell>
          <cell r="H3189">
            <v>89.28</v>
          </cell>
          <cell r="V3189">
            <v>1483.89</v>
          </cell>
        </row>
        <row r="3190">
          <cell r="A3190" t="str">
            <v>R W Miller 2-2008-9</v>
          </cell>
          <cell r="G3190">
            <v>26.59</v>
          </cell>
          <cell r="H3190">
            <v>86.4</v>
          </cell>
          <cell r="V3190">
            <v>1108.02</v>
          </cell>
        </row>
        <row r="3191">
          <cell r="A3191" t="str">
            <v>R W Miller 2-2008-10</v>
          </cell>
          <cell r="G3191">
            <v>17.739999999999998</v>
          </cell>
          <cell r="H3191">
            <v>89.28</v>
          </cell>
          <cell r="V3191">
            <v>741.13</v>
          </cell>
        </row>
        <row r="3192">
          <cell r="A3192" t="str">
            <v>R W Miller 2-2008-11</v>
          </cell>
          <cell r="G3192">
            <v>13.77</v>
          </cell>
          <cell r="H3192">
            <v>86.4</v>
          </cell>
          <cell r="V3192">
            <v>557.37940000000003</v>
          </cell>
        </row>
        <row r="3193">
          <cell r="A3193" t="str">
            <v>R W Miller 2-2008-12</v>
          </cell>
          <cell r="G3193">
            <v>13.29</v>
          </cell>
          <cell r="H3193">
            <v>89.28</v>
          </cell>
          <cell r="V3193">
            <v>514.5</v>
          </cell>
        </row>
        <row r="3194">
          <cell r="A3194" t="str">
            <v>R W Miller 2-2009-1</v>
          </cell>
          <cell r="G3194">
            <v>8.5299999999999994</v>
          </cell>
          <cell r="H3194">
            <v>89.28</v>
          </cell>
          <cell r="V3194">
            <v>336.19</v>
          </cell>
        </row>
        <row r="3195">
          <cell r="A3195" t="str">
            <v>R W Miller 2-2009-2</v>
          </cell>
          <cell r="G3195">
            <v>15.56</v>
          </cell>
          <cell r="H3195">
            <v>80.64</v>
          </cell>
          <cell r="V3195">
            <v>559.71529999999996</v>
          </cell>
        </row>
        <row r="3196">
          <cell r="A3196" t="str">
            <v>R W Miller 2-2009-3</v>
          </cell>
          <cell r="G3196">
            <v>3.9</v>
          </cell>
          <cell r="H3196">
            <v>89.28</v>
          </cell>
          <cell r="V3196">
            <v>140.68</v>
          </cell>
        </row>
        <row r="3197">
          <cell r="A3197" t="str">
            <v>R W Miller 2-2009-4</v>
          </cell>
          <cell r="G3197">
            <v>13.41</v>
          </cell>
          <cell r="H3197">
            <v>86.4</v>
          </cell>
          <cell r="V3197">
            <v>499.14</v>
          </cell>
        </row>
        <row r="3198">
          <cell r="A3198" t="str">
            <v>R W Miller 2-2009-5</v>
          </cell>
          <cell r="G3198">
            <v>15.65</v>
          </cell>
          <cell r="H3198">
            <v>89.28</v>
          </cell>
          <cell r="V3198">
            <v>633.99</v>
          </cell>
        </row>
        <row r="3199">
          <cell r="A3199" t="str">
            <v>R W Miller 2-2009-6</v>
          </cell>
          <cell r="G3199">
            <v>30.72</v>
          </cell>
          <cell r="H3199">
            <v>86.4</v>
          </cell>
          <cell r="V3199">
            <v>1255.3800000000001</v>
          </cell>
        </row>
        <row r="3200">
          <cell r="A3200" t="str">
            <v>R W Miller 2-2009-7</v>
          </cell>
          <cell r="G3200">
            <v>45.59</v>
          </cell>
          <cell r="H3200">
            <v>89.28</v>
          </cell>
          <cell r="V3200">
            <v>1888.4652000000001</v>
          </cell>
        </row>
        <row r="3201">
          <cell r="A3201" t="str">
            <v>R W Miller 2-2009-8</v>
          </cell>
          <cell r="G3201">
            <v>38.979999999999997</v>
          </cell>
          <cell r="H3201">
            <v>89.28</v>
          </cell>
          <cell r="V3201">
            <v>1651.56</v>
          </cell>
        </row>
        <row r="3202">
          <cell r="A3202" t="str">
            <v>R W Miller 2-2009-9</v>
          </cell>
          <cell r="G3202">
            <v>29.33</v>
          </cell>
          <cell r="H3202">
            <v>86.4</v>
          </cell>
          <cell r="V3202">
            <v>1218.23</v>
          </cell>
        </row>
        <row r="3203">
          <cell r="A3203" t="str">
            <v>R W Miller 2-2009-10</v>
          </cell>
          <cell r="G3203">
            <v>16.190000000000001</v>
          </cell>
          <cell r="H3203">
            <v>89.28</v>
          </cell>
          <cell r="V3203">
            <v>670.84</v>
          </cell>
        </row>
        <row r="3204">
          <cell r="A3204" t="str">
            <v>R W Miller 2-2009-11</v>
          </cell>
          <cell r="G3204">
            <v>2.1</v>
          </cell>
          <cell r="H3204">
            <v>86.4</v>
          </cell>
          <cell r="V3204">
            <v>72.87</v>
          </cell>
        </row>
        <row r="3205">
          <cell r="A3205" t="str">
            <v>R W Miller 2-2009-12</v>
          </cell>
          <cell r="G3205">
            <v>16.36</v>
          </cell>
          <cell r="H3205">
            <v>89.28</v>
          </cell>
          <cell r="V3205">
            <v>645.75</v>
          </cell>
        </row>
        <row r="3206">
          <cell r="A3206" t="str">
            <v>R W Miller 2-2010-1</v>
          </cell>
          <cell r="G3206">
            <v>7.04</v>
          </cell>
          <cell r="H3206">
            <v>89.28</v>
          </cell>
          <cell r="V3206">
            <v>269.29000000000002</v>
          </cell>
        </row>
        <row r="3207">
          <cell r="A3207" t="str">
            <v>R W Miller 2-2010-2</v>
          </cell>
          <cell r="G3207">
            <v>9.5399999999999991</v>
          </cell>
          <cell r="H3207">
            <v>80.64</v>
          </cell>
          <cell r="V3207">
            <v>373.69</v>
          </cell>
        </row>
        <row r="3208">
          <cell r="A3208" t="str">
            <v>R W Miller 2-2010-3</v>
          </cell>
          <cell r="G3208">
            <v>0</v>
          </cell>
          <cell r="H3208">
            <v>89.28</v>
          </cell>
          <cell r="V3208">
            <v>0</v>
          </cell>
        </row>
        <row r="3209">
          <cell r="A3209" t="str">
            <v>R W Miller 2-2010-4</v>
          </cell>
          <cell r="G3209">
            <v>4.83</v>
          </cell>
          <cell r="H3209">
            <v>86.4</v>
          </cell>
          <cell r="V3209">
            <v>207.06</v>
          </cell>
        </row>
        <row r="3210">
          <cell r="A3210" t="str">
            <v>R W Miller 2-2010-5</v>
          </cell>
          <cell r="G3210">
            <v>13.24</v>
          </cell>
          <cell r="H3210">
            <v>89.28</v>
          </cell>
          <cell r="V3210">
            <v>541.44400000000007</v>
          </cell>
        </row>
        <row r="3211">
          <cell r="A3211" t="str">
            <v>R W Miller 2-2010-6</v>
          </cell>
          <cell r="G3211">
            <v>27.43</v>
          </cell>
          <cell r="H3211">
            <v>86.4</v>
          </cell>
          <cell r="V3211">
            <v>1192.4100000000001</v>
          </cell>
        </row>
        <row r="3212">
          <cell r="A3212" t="str">
            <v>R W Miller 2-2010-7</v>
          </cell>
          <cell r="G3212">
            <v>43.6</v>
          </cell>
          <cell r="H3212">
            <v>89.28</v>
          </cell>
          <cell r="V3212">
            <v>1806.6098</v>
          </cell>
        </row>
        <row r="3213">
          <cell r="A3213" t="str">
            <v>R W Miller 2-2010-8</v>
          </cell>
          <cell r="G3213">
            <v>39.74</v>
          </cell>
          <cell r="H3213">
            <v>89.28</v>
          </cell>
          <cell r="V3213">
            <v>1651.5917999999999</v>
          </cell>
        </row>
        <row r="3214">
          <cell r="A3214" t="str">
            <v>R W Miller 2-2010-9</v>
          </cell>
          <cell r="G3214">
            <v>22.97</v>
          </cell>
          <cell r="H3214">
            <v>86.4</v>
          </cell>
          <cell r="V3214">
            <v>1010.81</v>
          </cell>
        </row>
        <row r="3215">
          <cell r="A3215" t="str">
            <v>R W Miller 2-2010-10</v>
          </cell>
          <cell r="G3215">
            <v>4.72</v>
          </cell>
          <cell r="H3215">
            <v>89.28</v>
          </cell>
          <cell r="V3215">
            <v>219.08</v>
          </cell>
        </row>
        <row r="3216">
          <cell r="A3216" t="str">
            <v>R W Miller 2-2010-11</v>
          </cell>
          <cell r="G3216">
            <v>0</v>
          </cell>
          <cell r="H3216">
            <v>86.4</v>
          </cell>
          <cell r="V3216">
            <v>0</v>
          </cell>
        </row>
        <row r="3217">
          <cell r="A3217" t="str">
            <v>R W Miller 2-2010-12</v>
          </cell>
          <cell r="G3217">
            <v>26.08</v>
          </cell>
          <cell r="H3217">
            <v>89.28</v>
          </cell>
          <cell r="V3217">
            <v>1001.9615</v>
          </cell>
        </row>
        <row r="3218">
          <cell r="A3218" t="str">
            <v>R W Miller 2-2011-1</v>
          </cell>
          <cell r="G3218">
            <v>6.91</v>
          </cell>
          <cell r="H3218">
            <v>89.28</v>
          </cell>
          <cell r="V3218">
            <v>268.39030000000002</v>
          </cell>
        </row>
        <row r="3219">
          <cell r="A3219" t="str">
            <v>R W Miller 2-2011-2</v>
          </cell>
          <cell r="G3219">
            <v>4.68</v>
          </cell>
          <cell r="H3219">
            <v>80.64</v>
          </cell>
          <cell r="V3219">
            <v>170.76</v>
          </cell>
        </row>
        <row r="3220">
          <cell r="A3220" t="str">
            <v>R W Miller 2-2011-3</v>
          </cell>
          <cell r="G3220">
            <v>0</v>
          </cell>
          <cell r="H3220">
            <v>89.28</v>
          </cell>
          <cell r="V3220">
            <v>0</v>
          </cell>
        </row>
        <row r="3221">
          <cell r="A3221" t="str">
            <v>R W Miller 2-2011-4</v>
          </cell>
          <cell r="G3221">
            <v>0</v>
          </cell>
          <cell r="H3221">
            <v>86.4</v>
          </cell>
          <cell r="V3221">
            <v>0</v>
          </cell>
        </row>
        <row r="3222">
          <cell r="A3222" t="str">
            <v>R W Miller 2-2011-5</v>
          </cell>
          <cell r="G3222">
            <v>8.15</v>
          </cell>
          <cell r="H3222">
            <v>89.28</v>
          </cell>
          <cell r="V3222">
            <v>369.23879999999997</v>
          </cell>
        </row>
        <row r="3223">
          <cell r="A3223" t="str">
            <v>R W Miller 2-2011-6</v>
          </cell>
          <cell r="G3223">
            <v>23.29</v>
          </cell>
          <cell r="H3223">
            <v>86.4</v>
          </cell>
          <cell r="V3223">
            <v>994.12</v>
          </cell>
        </row>
        <row r="3224">
          <cell r="A3224" t="str">
            <v>R W Miller 2-2011-7</v>
          </cell>
          <cell r="G3224">
            <v>41.25</v>
          </cell>
          <cell r="H3224">
            <v>89.28</v>
          </cell>
          <cell r="V3224">
            <v>1747.5174</v>
          </cell>
        </row>
        <row r="3225">
          <cell r="A3225" t="str">
            <v>R W Miller 2-2011-8</v>
          </cell>
          <cell r="G3225">
            <v>34.409999999999997</v>
          </cell>
          <cell r="H3225">
            <v>89.28</v>
          </cell>
          <cell r="V3225">
            <v>1554.2</v>
          </cell>
        </row>
        <row r="3226">
          <cell r="A3226" t="str">
            <v>R W Miller 2-2011-9</v>
          </cell>
          <cell r="G3226">
            <v>24.75</v>
          </cell>
          <cell r="H3226">
            <v>86.4</v>
          </cell>
          <cell r="V3226">
            <v>1063.22</v>
          </cell>
        </row>
        <row r="3227">
          <cell r="A3227" t="str">
            <v>R W Miller 2-2011-10</v>
          </cell>
          <cell r="G3227">
            <v>12.2</v>
          </cell>
          <cell r="H3227">
            <v>89.28</v>
          </cell>
          <cell r="V3227">
            <v>548.92999999999995</v>
          </cell>
        </row>
        <row r="3228">
          <cell r="A3228" t="str">
            <v>R W Miller 2-2011-11</v>
          </cell>
          <cell r="G3228">
            <v>2.5299999999999998</v>
          </cell>
          <cell r="H3228">
            <v>86.4</v>
          </cell>
          <cell r="V3228">
            <v>97.77</v>
          </cell>
        </row>
        <row r="3229">
          <cell r="A3229" t="str">
            <v>R W Miller 2-2011-12</v>
          </cell>
          <cell r="G3229">
            <v>9.44</v>
          </cell>
          <cell r="H3229">
            <v>89.28</v>
          </cell>
          <cell r="V3229">
            <v>371.65280000000001</v>
          </cell>
        </row>
        <row r="3230">
          <cell r="A3230" t="str">
            <v>R W Miller 2-2012-1</v>
          </cell>
          <cell r="G3230">
            <v>4.43</v>
          </cell>
          <cell r="H3230">
            <v>89.28</v>
          </cell>
          <cell r="V3230">
            <v>174.03</v>
          </cell>
        </row>
        <row r="3231">
          <cell r="A3231" t="str">
            <v>R W Miller 2-2012-2</v>
          </cell>
          <cell r="G3231">
            <v>3.56</v>
          </cell>
          <cell r="H3231">
            <v>80.64</v>
          </cell>
          <cell r="V3231">
            <v>124.6</v>
          </cell>
        </row>
        <row r="3232">
          <cell r="A3232" t="str">
            <v>R W Miller 2-2012-3</v>
          </cell>
          <cell r="G3232">
            <v>3.54</v>
          </cell>
          <cell r="H3232">
            <v>89.28</v>
          </cell>
          <cell r="V3232">
            <v>132.57</v>
          </cell>
        </row>
        <row r="3233">
          <cell r="A3233" t="str">
            <v>R W Miller 2-2012-4</v>
          </cell>
          <cell r="G3233">
            <v>4.2</v>
          </cell>
          <cell r="H3233">
            <v>86.4</v>
          </cell>
          <cell r="V3233">
            <v>182.19</v>
          </cell>
        </row>
        <row r="3234">
          <cell r="A3234" t="str">
            <v>R W Miller 2-2012-5</v>
          </cell>
          <cell r="G3234">
            <v>8.1300000000000008</v>
          </cell>
          <cell r="H3234">
            <v>89.28</v>
          </cell>
          <cell r="V3234">
            <v>369.05</v>
          </cell>
        </row>
        <row r="3235">
          <cell r="A3235" t="str">
            <v>R W Miller 2-2012-6</v>
          </cell>
          <cell r="G3235">
            <v>22.2</v>
          </cell>
          <cell r="H3235">
            <v>86.4</v>
          </cell>
          <cell r="V3235">
            <v>949.71</v>
          </cell>
        </row>
        <row r="3236">
          <cell r="A3236" t="str">
            <v>R W Miller 2-2012-7</v>
          </cell>
          <cell r="G3236">
            <v>34.380000000000003</v>
          </cell>
          <cell r="H3236">
            <v>89.28</v>
          </cell>
          <cell r="V3236">
            <v>1601.3306</v>
          </cell>
        </row>
        <row r="3237">
          <cell r="A3237" t="str">
            <v>R W Miller 2-2012-8</v>
          </cell>
          <cell r="G3237">
            <v>34.450000000000003</v>
          </cell>
          <cell r="H3237">
            <v>89.28</v>
          </cell>
          <cell r="V3237">
            <v>1544.11</v>
          </cell>
        </row>
        <row r="3238">
          <cell r="A3238" t="str">
            <v>R W Miller 2-2012-9</v>
          </cell>
          <cell r="G3238">
            <v>24.15</v>
          </cell>
          <cell r="H3238">
            <v>86.4</v>
          </cell>
          <cell r="V3238">
            <v>1049.26</v>
          </cell>
        </row>
        <row r="3239">
          <cell r="A3239" t="str">
            <v>R W Miller 2-2012-10</v>
          </cell>
          <cell r="G3239">
            <v>8.7899999999999991</v>
          </cell>
          <cell r="H3239">
            <v>89.28</v>
          </cell>
          <cell r="V3239">
            <v>406.79</v>
          </cell>
        </row>
        <row r="3240">
          <cell r="A3240" t="str">
            <v>R W Miller 2-2012-11</v>
          </cell>
          <cell r="G3240">
            <v>2.12</v>
          </cell>
          <cell r="H3240">
            <v>86.4</v>
          </cell>
          <cell r="V3240">
            <v>75.86</v>
          </cell>
        </row>
        <row r="3241">
          <cell r="A3241" t="str">
            <v>R W Miller 2-2012-12</v>
          </cell>
          <cell r="G3241">
            <v>11.59</v>
          </cell>
          <cell r="H3241">
            <v>89.28</v>
          </cell>
          <cell r="V3241">
            <v>491.21</v>
          </cell>
        </row>
        <row r="3242">
          <cell r="A3242" t="str">
            <v>R W Miller 2-2013-1</v>
          </cell>
          <cell r="G3242">
            <v>6.62</v>
          </cell>
          <cell r="H3242">
            <v>89.28</v>
          </cell>
          <cell r="V3242">
            <v>250.75</v>
          </cell>
        </row>
        <row r="3243">
          <cell r="A3243" t="str">
            <v>R W Miller 2-2013-2</v>
          </cell>
          <cell r="G3243">
            <v>3.1</v>
          </cell>
          <cell r="H3243">
            <v>80.64</v>
          </cell>
          <cell r="V3243">
            <v>108.3</v>
          </cell>
        </row>
        <row r="3244">
          <cell r="A3244" t="str">
            <v>R W Miller 2-2013-3</v>
          </cell>
          <cell r="G3244">
            <v>0</v>
          </cell>
          <cell r="H3244">
            <v>89.28</v>
          </cell>
          <cell r="V3244">
            <v>0</v>
          </cell>
        </row>
        <row r="3245">
          <cell r="A3245" t="str">
            <v>R W Miller 2-2013-4</v>
          </cell>
          <cell r="G3245">
            <v>4.18</v>
          </cell>
          <cell r="H3245">
            <v>86.4</v>
          </cell>
          <cell r="V3245">
            <v>188.24</v>
          </cell>
        </row>
        <row r="3246">
          <cell r="A3246" t="str">
            <v>R W Miller 2-2013-5</v>
          </cell>
          <cell r="G3246">
            <v>8.0500000000000007</v>
          </cell>
          <cell r="H3246">
            <v>89.28</v>
          </cell>
          <cell r="V3246">
            <v>359.07</v>
          </cell>
        </row>
        <row r="3247">
          <cell r="A3247" t="str">
            <v>R W Miller 2-2013-6</v>
          </cell>
          <cell r="G3247">
            <v>19.2</v>
          </cell>
          <cell r="H3247">
            <v>86.4</v>
          </cell>
          <cell r="V3247">
            <v>868.57849999999996</v>
          </cell>
        </row>
        <row r="3248">
          <cell r="A3248" t="str">
            <v>R W Miller 2-2013-7</v>
          </cell>
          <cell r="G3248">
            <v>34.83</v>
          </cell>
          <cell r="H3248">
            <v>89.28</v>
          </cell>
          <cell r="V3248">
            <v>1506.4397999999999</v>
          </cell>
        </row>
        <row r="3249">
          <cell r="A3249" t="str">
            <v>R W Miller 2-2013-8</v>
          </cell>
          <cell r="G3249">
            <v>33</v>
          </cell>
          <cell r="H3249">
            <v>89.28</v>
          </cell>
          <cell r="V3249">
            <v>1501.28</v>
          </cell>
        </row>
        <row r="3250">
          <cell r="A3250" t="str">
            <v>R W Miller 2-2013-9</v>
          </cell>
          <cell r="G3250">
            <v>24.49</v>
          </cell>
          <cell r="H3250">
            <v>86.4</v>
          </cell>
          <cell r="V3250">
            <v>1068.3</v>
          </cell>
        </row>
        <row r="3251">
          <cell r="A3251" t="str">
            <v>R W Miller 2-2013-10</v>
          </cell>
          <cell r="G3251">
            <v>14.28</v>
          </cell>
          <cell r="H3251">
            <v>89.28</v>
          </cell>
          <cell r="V3251">
            <v>636.84</v>
          </cell>
        </row>
        <row r="3252">
          <cell r="A3252" t="str">
            <v>R W Miller 2-2013-11</v>
          </cell>
          <cell r="G3252">
            <v>0</v>
          </cell>
          <cell r="H3252">
            <v>86.4</v>
          </cell>
          <cell r="V3252">
            <v>0</v>
          </cell>
        </row>
        <row r="3253">
          <cell r="A3253" t="str">
            <v>R W Miller 2-2013-12</v>
          </cell>
          <cell r="G3253">
            <v>15.57</v>
          </cell>
          <cell r="H3253">
            <v>89.28</v>
          </cell>
          <cell r="V3253">
            <v>617.4</v>
          </cell>
        </row>
        <row r="3254">
          <cell r="A3254" t="str">
            <v>R W Miller 2-2014-1</v>
          </cell>
          <cell r="G3254">
            <v>4.25</v>
          </cell>
          <cell r="H3254">
            <v>89.28</v>
          </cell>
          <cell r="V3254">
            <v>180.73</v>
          </cell>
        </row>
        <row r="3255">
          <cell r="A3255" t="str">
            <v>R W Miller 2-2014-2</v>
          </cell>
          <cell r="G3255">
            <v>0</v>
          </cell>
          <cell r="H3255">
            <v>80.64</v>
          </cell>
          <cell r="V3255">
            <v>0</v>
          </cell>
        </row>
        <row r="3256">
          <cell r="A3256" t="str">
            <v>R W Miller 2-2014-3</v>
          </cell>
          <cell r="G3256">
            <v>1.99</v>
          </cell>
          <cell r="H3256">
            <v>89.28</v>
          </cell>
          <cell r="V3256">
            <v>55.93</v>
          </cell>
        </row>
        <row r="3257">
          <cell r="A3257" t="str">
            <v>R W Miller 2-2014-4</v>
          </cell>
          <cell r="G3257">
            <v>4.33</v>
          </cell>
          <cell r="H3257">
            <v>86.4</v>
          </cell>
          <cell r="V3257">
            <v>188.33</v>
          </cell>
        </row>
        <row r="3258">
          <cell r="A3258" t="str">
            <v>R W Miller 2-2014-5</v>
          </cell>
          <cell r="G3258">
            <v>7.4</v>
          </cell>
          <cell r="H3258">
            <v>89.28</v>
          </cell>
          <cell r="V3258">
            <v>311.94</v>
          </cell>
        </row>
        <row r="3259">
          <cell r="A3259" t="str">
            <v>R W Miller 2-2014-6</v>
          </cell>
          <cell r="G3259">
            <v>25.63</v>
          </cell>
          <cell r="H3259">
            <v>86.4</v>
          </cell>
          <cell r="V3259">
            <v>1150.4725000000001</v>
          </cell>
        </row>
        <row r="3260">
          <cell r="A3260" t="str">
            <v>R W Miller 2-2014-7</v>
          </cell>
          <cell r="G3260">
            <v>32.04</v>
          </cell>
          <cell r="H3260">
            <v>89.28</v>
          </cell>
          <cell r="V3260">
            <v>1447.74</v>
          </cell>
        </row>
        <row r="3261">
          <cell r="A3261" t="str">
            <v>R W Miller 2-2014-8</v>
          </cell>
          <cell r="G3261">
            <v>30.09</v>
          </cell>
          <cell r="H3261">
            <v>89.28</v>
          </cell>
          <cell r="V3261">
            <v>1372.1</v>
          </cell>
        </row>
        <row r="3262">
          <cell r="A3262" t="str">
            <v>R W Miller 2-2014-9</v>
          </cell>
          <cell r="G3262">
            <v>26.53</v>
          </cell>
          <cell r="H3262">
            <v>86.4</v>
          </cell>
          <cell r="V3262">
            <v>1144.8499999999999</v>
          </cell>
        </row>
        <row r="3263">
          <cell r="A3263" t="str">
            <v>R W Miller 2-2014-10</v>
          </cell>
          <cell r="G3263">
            <v>12.71</v>
          </cell>
          <cell r="H3263">
            <v>89.28</v>
          </cell>
          <cell r="V3263">
            <v>571.99</v>
          </cell>
        </row>
        <row r="3264">
          <cell r="A3264" t="str">
            <v>R W Miller 2-2014-11</v>
          </cell>
          <cell r="G3264">
            <v>2.66</v>
          </cell>
          <cell r="H3264">
            <v>86.4</v>
          </cell>
          <cell r="V3264">
            <v>113.39</v>
          </cell>
        </row>
        <row r="3265">
          <cell r="A3265" t="str">
            <v>R W Miller 2-2014-12</v>
          </cell>
          <cell r="G3265">
            <v>0</v>
          </cell>
          <cell r="H3265">
            <v>89.28</v>
          </cell>
          <cell r="V3265">
            <v>0</v>
          </cell>
        </row>
        <row r="3266">
          <cell r="A3266" t="str">
            <v>R W Miller 2-2015-1</v>
          </cell>
          <cell r="G3266">
            <v>4.34</v>
          </cell>
          <cell r="H3266">
            <v>89.28</v>
          </cell>
          <cell r="V3266">
            <v>182.6849</v>
          </cell>
        </row>
        <row r="3267">
          <cell r="A3267" t="str">
            <v>R W Miller 2-2015-2</v>
          </cell>
          <cell r="G3267">
            <v>3.96</v>
          </cell>
          <cell r="H3267">
            <v>80.64</v>
          </cell>
          <cell r="V3267">
            <v>158.44</v>
          </cell>
        </row>
        <row r="3268">
          <cell r="A3268" t="str">
            <v>R W Miller 2-2015-3</v>
          </cell>
          <cell r="G3268">
            <v>0</v>
          </cell>
          <cell r="H3268">
            <v>89.28</v>
          </cell>
          <cell r="V3268">
            <v>0</v>
          </cell>
        </row>
        <row r="3269">
          <cell r="A3269" t="str">
            <v>R W Miller 2-2015-4</v>
          </cell>
          <cell r="G3269">
            <v>0</v>
          </cell>
          <cell r="H3269">
            <v>86.4</v>
          </cell>
          <cell r="V3269">
            <v>0</v>
          </cell>
        </row>
        <row r="3270">
          <cell r="A3270" t="str">
            <v>R W Miller 2-2015-5</v>
          </cell>
          <cell r="G3270">
            <v>6.88</v>
          </cell>
          <cell r="H3270">
            <v>89.28</v>
          </cell>
          <cell r="V3270">
            <v>306.74</v>
          </cell>
        </row>
        <row r="3271">
          <cell r="A3271" t="str">
            <v>R W Miller 2-2015-6</v>
          </cell>
          <cell r="G3271">
            <v>20.28</v>
          </cell>
          <cell r="H3271">
            <v>86.4</v>
          </cell>
          <cell r="V3271">
            <v>893.3</v>
          </cell>
        </row>
        <row r="3272">
          <cell r="A3272" t="str">
            <v>R W Miller 2-2015-7</v>
          </cell>
          <cell r="G3272">
            <v>31.18</v>
          </cell>
          <cell r="H3272">
            <v>89.28</v>
          </cell>
          <cell r="V3272">
            <v>1471.28</v>
          </cell>
        </row>
        <row r="3273">
          <cell r="A3273" t="str">
            <v>R W Miller 2-2015-8</v>
          </cell>
          <cell r="G3273">
            <v>25.97</v>
          </cell>
          <cell r="H3273">
            <v>89.28</v>
          </cell>
          <cell r="V3273">
            <v>1213.2</v>
          </cell>
        </row>
        <row r="3274">
          <cell r="A3274" t="str">
            <v>R W Miller 2-2015-9</v>
          </cell>
          <cell r="G3274">
            <v>17.489999999999998</v>
          </cell>
          <cell r="H3274">
            <v>86.4</v>
          </cell>
          <cell r="V3274">
            <v>784.75</v>
          </cell>
        </row>
        <row r="3275">
          <cell r="A3275" t="str">
            <v>R W Miller 2-2015-10</v>
          </cell>
          <cell r="G3275">
            <v>4.47</v>
          </cell>
          <cell r="H3275">
            <v>89.28</v>
          </cell>
          <cell r="V3275">
            <v>212.18</v>
          </cell>
        </row>
        <row r="3276">
          <cell r="A3276" t="str">
            <v>R W Miller 2-2015-11</v>
          </cell>
          <cell r="G3276">
            <v>0</v>
          </cell>
          <cell r="H3276">
            <v>86.4</v>
          </cell>
          <cell r="V3276">
            <v>0</v>
          </cell>
        </row>
        <row r="3277">
          <cell r="A3277" t="str">
            <v>R W Miller 2-2015-12</v>
          </cell>
          <cell r="G3277">
            <v>7.51</v>
          </cell>
          <cell r="H3277">
            <v>89.28</v>
          </cell>
          <cell r="V3277">
            <v>322.22000000000003</v>
          </cell>
        </row>
        <row r="3278">
          <cell r="A3278" t="str">
            <v>R W Miller 2-2016-1</v>
          </cell>
          <cell r="G3278">
            <v>4.47</v>
          </cell>
          <cell r="H3278">
            <v>89.28</v>
          </cell>
          <cell r="V3278">
            <v>182.51900000000001</v>
          </cell>
        </row>
        <row r="3279">
          <cell r="A3279" t="str">
            <v>R W Miller 2-2016-2</v>
          </cell>
          <cell r="G3279">
            <v>0</v>
          </cell>
          <cell r="H3279">
            <v>80.64</v>
          </cell>
          <cell r="V3279">
            <v>0</v>
          </cell>
        </row>
        <row r="3280">
          <cell r="A3280" t="str">
            <v>R W Miller 2-2016-3</v>
          </cell>
          <cell r="G3280">
            <v>0</v>
          </cell>
          <cell r="H3280">
            <v>89.28</v>
          </cell>
          <cell r="V3280">
            <v>0</v>
          </cell>
        </row>
        <row r="3281">
          <cell r="A3281" t="str">
            <v>R W Miller 2-2016-4</v>
          </cell>
          <cell r="G3281">
            <v>0</v>
          </cell>
          <cell r="H3281">
            <v>86.4</v>
          </cell>
          <cell r="V3281">
            <v>0</v>
          </cell>
        </row>
        <row r="3282">
          <cell r="A3282" t="str">
            <v>R W Miller 2-2016-5</v>
          </cell>
          <cell r="G3282">
            <v>4.32</v>
          </cell>
          <cell r="H3282">
            <v>89.28</v>
          </cell>
          <cell r="V3282">
            <v>200.08</v>
          </cell>
        </row>
        <row r="3283">
          <cell r="A3283" t="str">
            <v>R W Miller 2-2016-6</v>
          </cell>
          <cell r="G3283">
            <v>23.38</v>
          </cell>
          <cell r="H3283">
            <v>86.4</v>
          </cell>
          <cell r="V3283">
            <v>1049.1600000000001</v>
          </cell>
        </row>
        <row r="3284">
          <cell r="A3284" t="str">
            <v>R W Miller 2-2016-7</v>
          </cell>
          <cell r="G3284">
            <v>30.98</v>
          </cell>
          <cell r="H3284">
            <v>89.28</v>
          </cell>
          <cell r="V3284">
            <v>1420.78</v>
          </cell>
        </row>
        <row r="3285">
          <cell r="A3285" t="str">
            <v>R W Miller 2-2016-8</v>
          </cell>
          <cell r="G3285">
            <v>26.26</v>
          </cell>
          <cell r="H3285">
            <v>89.28</v>
          </cell>
          <cell r="V3285">
            <v>1242.24</v>
          </cell>
        </row>
        <row r="3286">
          <cell r="A3286" t="str">
            <v>R W Miller 2-2016-9</v>
          </cell>
          <cell r="G3286">
            <v>17.420000000000002</v>
          </cell>
          <cell r="H3286">
            <v>86.4</v>
          </cell>
          <cell r="V3286">
            <v>777.13</v>
          </cell>
        </row>
        <row r="3287">
          <cell r="A3287" t="str">
            <v>R W Miller 2-2016-10</v>
          </cell>
          <cell r="G3287">
            <v>7.04</v>
          </cell>
          <cell r="H3287">
            <v>89.28</v>
          </cell>
          <cell r="V3287">
            <v>313.14999999999998</v>
          </cell>
        </row>
        <row r="3288">
          <cell r="A3288" t="str">
            <v>R W Miller 2-2016-11</v>
          </cell>
          <cell r="G3288">
            <v>2.1</v>
          </cell>
          <cell r="H3288">
            <v>86.4</v>
          </cell>
          <cell r="V3288">
            <v>78.599999999999994</v>
          </cell>
        </row>
        <row r="3289">
          <cell r="A3289" t="str">
            <v>R W Miller 2-2016-12</v>
          </cell>
          <cell r="G3289">
            <v>7.11</v>
          </cell>
          <cell r="H3289">
            <v>89.28</v>
          </cell>
          <cell r="V3289">
            <v>304.06</v>
          </cell>
        </row>
        <row r="3290">
          <cell r="A3290" t="str">
            <v>R W Miller 2-2017-1</v>
          </cell>
          <cell r="G3290">
            <v>3.68</v>
          </cell>
          <cell r="H3290">
            <v>89.28</v>
          </cell>
          <cell r="V3290">
            <v>151.88</v>
          </cell>
        </row>
        <row r="3291">
          <cell r="A3291" t="str">
            <v>R W Miller 2-2017-2</v>
          </cell>
          <cell r="G3291">
            <v>3.24</v>
          </cell>
          <cell r="H3291">
            <v>80.64</v>
          </cell>
          <cell r="V3291">
            <v>133.82</v>
          </cell>
        </row>
        <row r="3292">
          <cell r="A3292" t="str">
            <v>R W Miller 2-2017-3</v>
          </cell>
          <cell r="G3292">
            <v>0</v>
          </cell>
          <cell r="H3292">
            <v>89.28</v>
          </cell>
          <cell r="V3292">
            <v>0</v>
          </cell>
        </row>
        <row r="3293">
          <cell r="A3293" t="str">
            <v>R W Miller 2-2017-4</v>
          </cell>
          <cell r="G3293">
            <v>0</v>
          </cell>
          <cell r="H3293">
            <v>86.4</v>
          </cell>
          <cell r="V3293">
            <v>0</v>
          </cell>
        </row>
        <row r="3294">
          <cell r="A3294" t="str">
            <v>R W Miller 2-2017-5</v>
          </cell>
          <cell r="G3294">
            <v>4.21</v>
          </cell>
          <cell r="H3294">
            <v>89.28</v>
          </cell>
          <cell r="V3294">
            <v>193.48</v>
          </cell>
        </row>
        <row r="3295">
          <cell r="A3295" t="str">
            <v>R W Miller 2-2017-6</v>
          </cell>
          <cell r="G3295">
            <v>18.690000000000001</v>
          </cell>
          <cell r="H3295">
            <v>86.4</v>
          </cell>
          <cell r="V3295">
            <v>862.97</v>
          </cell>
        </row>
        <row r="3296">
          <cell r="A3296" t="str">
            <v>R W Miller 2-2017-7</v>
          </cell>
          <cell r="G3296">
            <v>32.07</v>
          </cell>
          <cell r="H3296">
            <v>89.28</v>
          </cell>
          <cell r="V3296">
            <v>1492.6666</v>
          </cell>
        </row>
        <row r="3297">
          <cell r="A3297" t="str">
            <v>R W Miller 2-2017-8</v>
          </cell>
          <cell r="G3297">
            <v>31.86</v>
          </cell>
          <cell r="H3297">
            <v>89.28</v>
          </cell>
          <cell r="V3297">
            <v>1466.6595</v>
          </cell>
        </row>
        <row r="3298">
          <cell r="A3298" t="str">
            <v>R W Miller 2-2017-9</v>
          </cell>
          <cell r="G3298">
            <v>22.99</v>
          </cell>
          <cell r="H3298">
            <v>86.4</v>
          </cell>
          <cell r="V3298">
            <v>1031.22</v>
          </cell>
        </row>
        <row r="3299">
          <cell r="A3299" t="str">
            <v>R W Miller 2-2017-10</v>
          </cell>
          <cell r="G3299">
            <v>10.63</v>
          </cell>
          <cell r="H3299">
            <v>89.28</v>
          </cell>
          <cell r="V3299">
            <v>506.51</v>
          </cell>
        </row>
        <row r="3300">
          <cell r="A3300" t="str">
            <v>R W Miller 2-2017-11</v>
          </cell>
          <cell r="G3300">
            <v>0</v>
          </cell>
          <cell r="H3300">
            <v>86.4</v>
          </cell>
          <cell r="V3300">
            <v>0</v>
          </cell>
        </row>
        <row r="3301">
          <cell r="A3301" t="str">
            <v>R W Miller 2-2017-12</v>
          </cell>
          <cell r="G3301">
            <v>11.03</v>
          </cell>
          <cell r="H3301">
            <v>89.28</v>
          </cell>
          <cell r="V3301">
            <v>479.64</v>
          </cell>
        </row>
        <row r="3302">
          <cell r="A3302" t="str">
            <v>R W Miller 2-2018-1</v>
          </cell>
          <cell r="G3302">
            <v>0</v>
          </cell>
          <cell r="H3302">
            <v>89.28</v>
          </cell>
          <cell r="V3302">
            <v>0</v>
          </cell>
        </row>
        <row r="3303">
          <cell r="A3303" t="str">
            <v>R W Miller 2-2018-2</v>
          </cell>
          <cell r="G3303">
            <v>0</v>
          </cell>
          <cell r="H3303">
            <v>80.64</v>
          </cell>
          <cell r="V3303">
            <v>0</v>
          </cell>
        </row>
        <row r="3304">
          <cell r="A3304" t="str">
            <v>R W Miller 2-2018-3</v>
          </cell>
          <cell r="G3304">
            <v>0</v>
          </cell>
          <cell r="H3304">
            <v>89.28</v>
          </cell>
          <cell r="V3304">
            <v>0</v>
          </cell>
        </row>
        <row r="3305">
          <cell r="A3305" t="str">
            <v>R W Miller 2-2018-4</v>
          </cell>
          <cell r="G3305">
            <v>0</v>
          </cell>
          <cell r="H3305">
            <v>86.4</v>
          </cell>
          <cell r="V3305">
            <v>0</v>
          </cell>
        </row>
        <row r="3306">
          <cell r="A3306" t="str">
            <v>R W Miller 2-2018-5</v>
          </cell>
          <cell r="G3306">
            <v>10.029999999999999</v>
          </cell>
          <cell r="H3306">
            <v>89.28</v>
          </cell>
          <cell r="V3306">
            <v>449.21</v>
          </cell>
        </row>
        <row r="3307">
          <cell r="A3307" t="str">
            <v>R W Miller 2-2018-6</v>
          </cell>
          <cell r="G3307">
            <v>23.59</v>
          </cell>
          <cell r="H3307">
            <v>86.4</v>
          </cell>
          <cell r="V3307">
            <v>1041.54</v>
          </cell>
        </row>
        <row r="3308">
          <cell r="A3308" t="str">
            <v>R W Miller 2-2018-7</v>
          </cell>
          <cell r="G3308">
            <v>32.82</v>
          </cell>
          <cell r="H3308">
            <v>89.28</v>
          </cell>
          <cell r="V3308">
            <v>1578.6538</v>
          </cell>
        </row>
        <row r="3309">
          <cell r="A3309" t="str">
            <v>R W Miller 2-2018-8</v>
          </cell>
          <cell r="G3309">
            <v>28.06</v>
          </cell>
          <cell r="H3309">
            <v>89.28</v>
          </cell>
          <cell r="V3309">
            <v>1299</v>
          </cell>
        </row>
        <row r="3310">
          <cell r="A3310" t="str">
            <v>R W Miller 2-2018-9</v>
          </cell>
          <cell r="G3310">
            <v>20.12</v>
          </cell>
          <cell r="H3310">
            <v>86.4</v>
          </cell>
          <cell r="V3310">
            <v>904.9</v>
          </cell>
        </row>
        <row r="3311">
          <cell r="A3311" t="str">
            <v>R W Miller 2-2018-10</v>
          </cell>
          <cell r="G3311">
            <v>0</v>
          </cell>
          <cell r="H3311">
            <v>89.28</v>
          </cell>
          <cell r="V3311">
            <v>0</v>
          </cell>
        </row>
        <row r="3312">
          <cell r="A3312" t="str">
            <v>R W Miller 2-2018-11</v>
          </cell>
          <cell r="G3312">
            <v>0</v>
          </cell>
          <cell r="H3312">
            <v>86.4</v>
          </cell>
          <cell r="V3312">
            <v>0</v>
          </cell>
        </row>
        <row r="3313">
          <cell r="A3313" t="str">
            <v>R W Miller 2-2018-12</v>
          </cell>
          <cell r="G3313">
            <v>12.51</v>
          </cell>
          <cell r="H3313">
            <v>89.28</v>
          </cell>
          <cell r="V3313">
            <v>518.23</v>
          </cell>
        </row>
        <row r="3314">
          <cell r="A3314" t="str">
            <v>R W Miller 2-2019-1</v>
          </cell>
          <cell r="G3314">
            <v>4.21</v>
          </cell>
          <cell r="H3314">
            <v>89.28</v>
          </cell>
          <cell r="V3314">
            <v>179.37209999999999</v>
          </cell>
        </row>
        <row r="3315">
          <cell r="A3315" t="str">
            <v>R W Miller 2-2019-2</v>
          </cell>
          <cell r="G3315">
            <v>0</v>
          </cell>
          <cell r="H3315">
            <v>80.64</v>
          </cell>
          <cell r="V3315">
            <v>0</v>
          </cell>
        </row>
        <row r="3316">
          <cell r="A3316" t="str">
            <v>R W Miller 2-2019-3</v>
          </cell>
          <cell r="G3316">
            <v>0</v>
          </cell>
          <cell r="H3316">
            <v>89.28</v>
          </cell>
          <cell r="V3316">
            <v>0</v>
          </cell>
        </row>
        <row r="3317">
          <cell r="A3317" t="str">
            <v>R W Miller 2-2019-4</v>
          </cell>
          <cell r="G3317">
            <v>0</v>
          </cell>
          <cell r="H3317">
            <v>86.4</v>
          </cell>
          <cell r="V3317">
            <v>0</v>
          </cell>
        </row>
        <row r="3318">
          <cell r="A3318" t="str">
            <v>R W Miller 2-2019-5</v>
          </cell>
          <cell r="G3318">
            <v>2.88</v>
          </cell>
          <cell r="H3318">
            <v>89.28</v>
          </cell>
          <cell r="V3318">
            <v>138.06</v>
          </cell>
        </row>
        <row r="3319">
          <cell r="A3319" t="str">
            <v>R W Miller 2-2019-6</v>
          </cell>
          <cell r="G3319">
            <v>23.01</v>
          </cell>
          <cell r="H3319">
            <v>86.4</v>
          </cell>
          <cell r="V3319">
            <v>1087.95</v>
          </cell>
        </row>
        <row r="3320">
          <cell r="A3320" t="str">
            <v>R W Miller 2-2019-7</v>
          </cell>
          <cell r="G3320">
            <v>30.03</v>
          </cell>
          <cell r="H3320">
            <v>89.28</v>
          </cell>
          <cell r="V3320">
            <v>1411.58</v>
          </cell>
        </row>
        <row r="3321">
          <cell r="A3321" t="str">
            <v>R W Miller 2-2019-8</v>
          </cell>
          <cell r="G3321">
            <v>26.77</v>
          </cell>
          <cell r="H3321">
            <v>89.28</v>
          </cell>
          <cell r="V3321">
            <v>1307.1300000000001</v>
          </cell>
        </row>
        <row r="3322">
          <cell r="A3322" t="str">
            <v>R W Miller 2-2019-9</v>
          </cell>
          <cell r="G3322">
            <v>21.71</v>
          </cell>
          <cell r="H3322">
            <v>86.4</v>
          </cell>
          <cell r="V3322">
            <v>961.07</v>
          </cell>
        </row>
        <row r="3323">
          <cell r="A3323" t="str">
            <v>R W Miller 2-2019-10</v>
          </cell>
          <cell r="G3323">
            <v>4.32</v>
          </cell>
          <cell r="H3323">
            <v>89.28</v>
          </cell>
          <cell r="V3323">
            <v>212.43</v>
          </cell>
        </row>
        <row r="3324">
          <cell r="A3324" t="str">
            <v>R W Miller 2-2019-11</v>
          </cell>
          <cell r="G3324">
            <v>0</v>
          </cell>
          <cell r="H3324">
            <v>86.4</v>
          </cell>
          <cell r="V3324">
            <v>0</v>
          </cell>
        </row>
        <row r="3325">
          <cell r="A3325" t="str">
            <v>R W Miller 2-2019-12</v>
          </cell>
          <cell r="G3325">
            <v>0</v>
          </cell>
          <cell r="H3325">
            <v>89.28</v>
          </cell>
          <cell r="V3325">
            <v>0</v>
          </cell>
        </row>
        <row r="3326">
          <cell r="A3326" t="str">
            <v>R W Miller 2-2020-1</v>
          </cell>
          <cell r="G3326">
            <v>3.81</v>
          </cell>
          <cell r="H3326">
            <v>89.28</v>
          </cell>
          <cell r="V3326">
            <v>162.6</v>
          </cell>
        </row>
        <row r="3327">
          <cell r="A3327" t="str">
            <v>R W Miller 2-2020-2</v>
          </cell>
          <cell r="G3327">
            <v>0</v>
          </cell>
          <cell r="H3327">
            <v>80.64</v>
          </cell>
          <cell r="V3327">
            <v>0</v>
          </cell>
        </row>
        <row r="3328">
          <cell r="A3328" t="str">
            <v>R W Miller 2-2020-3</v>
          </cell>
          <cell r="G3328">
            <v>0</v>
          </cell>
          <cell r="H3328">
            <v>89.28</v>
          </cell>
          <cell r="V3328">
            <v>0</v>
          </cell>
        </row>
        <row r="3329">
          <cell r="A3329" t="str">
            <v>R W Miller 2-2020-4</v>
          </cell>
          <cell r="G3329">
            <v>0</v>
          </cell>
          <cell r="H3329">
            <v>86.4</v>
          </cell>
          <cell r="V3329">
            <v>0</v>
          </cell>
        </row>
        <row r="3330">
          <cell r="A3330" t="str">
            <v>R W Miller 2-2020-5</v>
          </cell>
          <cell r="G3330">
            <v>3.54</v>
          </cell>
          <cell r="H3330">
            <v>89.28</v>
          </cell>
          <cell r="V3330">
            <v>159.22999999999999</v>
          </cell>
        </row>
        <row r="3331">
          <cell r="A3331" t="str">
            <v>R W Miller 2-2020-6</v>
          </cell>
          <cell r="G3331">
            <v>21.49</v>
          </cell>
          <cell r="H3331">
            <v>86.4</v>
          </cell>
          <cell r="V3331">
            <v>986.92</v>
          </cell>
        </row>
        <row r="3332">
          <cell r="A3332" t="str">
            <v>R W Miller 2-2020-7</v>
          </cell>
          <cell r="G3332">
            <v>29.49</v>
          </cell>
          <cell r="H3332">
            <v>89.28</v>
          </cell>
          <cell r="V3332">
            <v>1383.29</v>
          </cell>
        </row>
        <row r="3333">
          <cell r="A3333" t="str">
            <v>R W Miller 2-2020-8</v>
          </cell>
          <cell r="G3333">
            <v>28.85</v>
          </cell>
          <cell r="H3333">
            <v>89.28</v>
          </cell>
          <cell r="V3333">
            <v>1315.12</v>
          </cell>
        </row>
        <row r="3334">
          <cell r="A3334" t="str">
            <v>R W Miller 2-2020-9</v>
          </cell>
          <cell r="G3334">
            <v>20.21</v>
          </cell>
          <cell r="H3334">
            <v>86.4</v>
          </cell>
          <cell r="V3334">
            <v>855.14790000000005</v>
          </cell>
        </row>
        <row r="3335">
          <cell r="A3335" t="str">
            <v>R W Miller 2-2020-10</v>
          </cell>
          <cell r="G3335">
            <v>4.32</v>
          </cell>
          <cell r="H3335">
            <v>89.28</v>
          </cell>
          <cell r="V3335">
            <v>211.56</v>
          </cell>
        </row>
        <row r="3336">
          <cell r="A3336" t="str">
            <v>R W Miller 2-2020-11</v>
          </cell>
          <cell r="G3336">
            <v>0</v>
          </cell>
          <cell r="H3336">
            <v>86.4</v>
          </cell>
          <cell r="V3336">
            <v>0</v>
          </cell>
        </row>
        <row r="3337">
          <cell r="A3337" t="str">
            <v>R W Miller 2-2020-12</v>
          </cell>
          <cell r="G3337">
            <v>0</v>
          </cell>
          <cell r="H3337">
            <v>89.28</v>
          </cell>
          <cell r="V3337">
            <v>0</v>
          </cell>
        </row>
        <row r="3338">
          <cell r="A3338" t="str">
            <v>R W Miller 2-2021-1</v>
          </cell>
          <cell r="G3338">
            <v>0</v>
          </cell>
          <cell r="H3338">
            <v>89.28</v>
          </cell>
          <cell r="V3338">
            <v>0</v>
          </cell>
        </row>
        <row r="3339">
          <cell r="A3339" t="str">
            <v>R W Miller 2-2021-2</v>
          </cell>
          <cell r="G3339">
            <v>0</v>
          </cell>
          <cell r="H3339">
            <v>80.64</v>
          </cell>
          <cell r="V3339">
            <v>0</v>
          </cell>
        </row>
        <row r="3340">
          <cell r="A3340" t="str">
            <v>R W Miller 2-2021-3</v>
          </cell>
          <cell r="G3340">
            <v>0</v>
          </cell>
          <cell r="H3340">
            <v>89.28</v>
          </cell>
          <cell r="V3340">
            <v>0</v>
          </cell>
        </row>
        <row r="3341">
          <cell r="A3341" t="str">
            <v>R W Miller 2-2021-4</v>
          </cell>
          <cell r="G3341">
            <v>2.06</v>
          </cell>
          <cell r="H3341">
            <v>86.4</v>
          </cell>
          <cell r="V3341">
            <v>66.010000000000005</v>
          </cell>
        </row>
        <row r="3342">
          <cell r="A3342" t="str">
            <v>R W Miller 2-2021-5</v>
          </cell>
          <cell r="G3342">
            <v>0</v>
          </cell>
          <cell r="H3342">
            <v>89.28</v>
          </cell>
          <cell r="V3342">
            <v>0</v>
          </cell>
        </row>
        <row r="3343">
          <cell r="A3343" t="str">
            <v>R W Miller 2-2021-6</v>
          </cell>
          <cell r="G3343">
            <v>13.05</v>
          </cell>
          <cell r="H3343">
            <v>86.4</v>
          </cell>
          <cell r="V3343">
            <v>572.84</v>
          </cell>
        </row>
        <row r="3344">
          <cell r="A3344" t="str">
            <v>R W Miller 2-2021-7</v>
          </cell>
          <cell r="G3344">
            <v>28.98</v>
          </cell>
          <cell r="H3344">
            <v>89.28</v>
          </cell>
          <cell r="V3344">
            <v>1330.73</v>
          </cell>
        </row>
        <row r="3345">
          <cell r="A3345" t="str">
            <v>R W Miller 2-2021-8</v>
          </cell>
          <cell r="G3345">
            <v>22.94</v>
          </cell>
          <cell r="H3345">
            <v>89.28</v>
          </cell>
          <cell r="V3345">
            <v>1061.3288</v>
          </cell>
        </row>
        <row r="3346">
          <cell r="A3346" t="str">
            <v>R W Miller 2-2021-9</v>
          </cell>
          <cell r="G3346">
            <v>18.02</v>
          </cell>
          <cell r="H3346">
            <v>86.4</v>
          </cell>
          <cell r="V3346">
            <v>814.79280000000006</v>
          </cell>
        </row>
        <row r="3347">
          <cell r="A3347" t="str">
            <v>R W Miller 2-2021-10</v>
          </cell>
          <cell r="G3347">
            <v>8.06</v>
          </cell>
          <cell r="H3347">
            <v>89.28</v>
          </cell>
          <cell r="V3347">
            <v>339.94</v>
          </cell>
        </row>
        <row r="3348">
          <cell r="A3348" t="str">
            <v>R W Miller 2-2021-11</v>
          </cell>
          <cell r="G3348">
            <v>0</v>
          </cell>
          <cell r="H3348">
            <v>86.4</v>
          </cell>
          <cell r="V3348">
            <v>0</v>
          </cell>
        </row>
        <row r="3349">
          <cell r="A3349" t="str">
            <v>R W Miller 2-2021-12</v>
          </cell>
          <cell r="G3349">
            <v>0</v>
          </cell>
          <cell r="H3349">
            <v>89.28</v>
          </cell>
          <cell r="V3349">
            <v>0</v>
          </cell>
        </row>
        <row r="3350">
          <cell r="A3350" t="str">
            <v>R W Miller 2-2022-1</v>
          </cell>
          <cell r="G3350">
            <v>0</v>
          </cell>
          <cell r="H3350">
            <v>89.28</v>
          </cell>
          <cell r="V3350">
            <v>0</v>
          </cell>
        </row>
        <row r="3351">
          <cell r="A3351" t="str">
            <v>R W Miller 2-2022-2</v>
          </cell>
          <cell r="G3351">
            <v>0</v>
          </cell>
          <cell r="H3351">
            <v>80.64</v>
          </cell>
          <cell r="V3351">
            <v>0</v>
          </cell>
        </row>
        <row r="3352">
          <cell r="A3352" t="str">
            <v>R W Miller 2-2022-3</v>
          </cell>
          <cell r="G3352">
            <v>0</v>
          </cell>
          <cell r="H3352">
            <v>89.28</v>
          </cell>
          <cell r="V3352">
            <v>0</v>
          </cell>
        </row>
        <row r="3353">
          <cell r="A3353" t="str">
            <v>R W Miller 2-2022-4</v>
          </cell>
          <cell r="G3353">
            <v>0</v>
          </cell>
          <cell r="H3353">
            <v>86.4</v>
          </cell>
          <cell r="V3353">
            <v>0</v>
          </cell>
        </row>
        <row r="3354">
          <cell r="A3354" t="str">
            <v>R W Miller 2-2022-5</v>
          </cell>
          <cell r="G3354">
            <v>3.28</v>
          </cell>
          <cell r="H3354">
            <v>89.28</v>
          </cell>
          <cell r="V3354">
            <v>146.47999999999999</v>
          </cell>
        </row>
        <row r="3355">
          <cell r="A3355" t="str">
            <v>R W Miller 2-2022-6</v>
          </cell>
          <cell r="G3355">
            <v>18.04</v>
          </cell>
          <cell r="H3355">
            <v>86.4</v>
          </cell>
          <cell r="V3355">
            <v>815.08389999999997</v>
          </cell>
        </row>
        <row r="3356">
          <cell r="A3356" t="str">
            <v>R W Miller 2-2022-7</v>
          </cell>
          <cell r="G3356">
            <v>33.5</v>
          </cell>
          <cell r="H3356">
            <v>89.28</v>
          </cell>
          <cell r="V3356">
            <v>1532.9904999999999</v>
          </cell>
        </row>
        <row r="3357">
          <cell r="A3357" t="str">
            <v>R W Miller 2-2022-8</v>
          </cell>
          <cell r="G3357">
            <v>23.58</v>
          </cell>
          <cell r="H3357">
            <v>89.28</v>
          </cell>
          <cell r="V3357">
            <v>1112.67</v>
          </cell>
        </row>
        <row r="3358">
          <cell r="A3358" t="str">
            <v>R W Miller 2-2022-9</v>
          </cell>
          <cell r="G3358">
            <v>19.09</v>
          </cell>
          <cell r="H3358">
            <v>86.4</v>
          </cell>
          <cell r="V3358">
            <v>844.05</v>
          </cell>
        </row>
        <row r="3359">
          <cell r="A3359" t="str">
            <v>R W Miller 2-2022-10</v>
          </cell>
          <cell r="G3359">
            <v>2.33</v>
          </cell>
          <cell r="H3359">
            <v>89.28</v>
          </cell>
          <cell r="V3359">
            <v>88.99</v>
          </cell>
        </row>
        <row r="3360">
          <cell r="A3360" t="str">
            <v>R W Miller 2-2022-11</v>
          </cell>
          <cell r="G3360">
            <v>0</v>
          </cell>
          <cell r="H3360">
            <v>86.4</v>
          </cell>
          <cell r="V3360">
            <v>0</v>
          </cell>
        </row>
        <row r="3361">
          <cell r="A3361" t="str">
            <v>R W Miller 2-2022-12</v>
          </cell>
          <cell r="G3361">
            <v>3.21</v>
          </cell>
          <cell r="H3361">
            <v>89.28</v>
          </cell>
          <cell r="V3361">
            <v>122.49</v>
          </cell>
        </row>
        <row r="3362">
          <cell r="A3362" t="str">
            <v>--</v>
          </cell>
          <cell r="V3362">
            <v>0</v>
          </cell>
        </row>
        <row r="3363">
          <cell r="A3363" t="str">
            <v>--</v>
          </cell>
          <cell r="V3363">
            <v>0</v>
          </cell>
        </row>
        <row r="3364">
          <cell r="A3364" t="str">
            <v>--</v>
          </cell>
          <cell r="V3364">
            <v>0</v>
          </cell>
        </row>
        <row r="3365">
          <cell r="A3365" t="str">
            <v>R W Miller 4-2003-4</v>
          </cell>
          <cell r="G3365">
            <v>3.52</v>
          </cell>
          <cell r="H3365">
            <v>74.88</v>
          </cell>
          <cell r="V3365">
            <v>232.35</v>
          </cell>
        </row>
        <row r="3366">
          <cell r="A3366" t="str">
            <v>R W Miller 4-2003-5</v>
          </cell>
          <cell r="G3366">
            <v>4.9800000000000004</v>
          </cell>
          <cell r="H3366">
            <v>77.38</v>
          </cell>
          <cell r="V3366">
            <v>333.01</v>
          </cell>
        </row>
        <row r="3367">
          <cell r="A3367" t="str">
            <v>R W Miller 4-2003-6</v>
          </cell>
          <cell r="G3367">
            <v>1.28</v>
          </cell>
          <cell r="H3367">
            <v>74.88</v>
          </cell>
          <cell r="V3367">
            <v>86.5</v>
          </cell>
        </row>
        <row r="3368">
          <cell r="A3368" t="str">
            <v>R W Miller 4-2003-7</v>
          </cell>
          <cell r="G3368">
            <v>2.15</v>
          </cell>
          <cell r="H3368">
            <v>77.38</v>
          </cell>
          <cell r="V3368">
            <v>139.02000000000001</v>
          </cell>
        </row>
        <row r="3369">
          <cell r="A3369" t="str">
            <v>R W Miller 4-2003-8</v>
          </cell>
          <cell r="G3369">
            <v>5.99</v>
          </cell>
          <cell r="H3369">
            <v>77.38</v>
          </cell>
          <cell r="V3369">
            <v>415.46</v>
          </cell>
        </row>
        <row r="3370">
          <cell r="A3370" t="str">
            <v>R W Miller 4-2003-9</v>
          </cell>
          <cell r="G3370">
            <v>4.01</v>
          </cell>
          <cell r="H3370">
            <v>74.88</v>
          </cell>
          <cell r="V3370">
            <v>277.01</v>
          </cell>
        </row>
        <row r="3371">
          <cell r="A3371" t="str">
            <v>R W Miller 4-2003-10</v>
          </cell>
          <cell r="G3371">
            <v>3.22</v>
          </cell>
          <cell r="H3371">
            <v>77.38</v>
          </cell>
          <cell r="V3371">
            <v>231.01</v>
          </cell>
        </row>
        <row r="3372">
          <cell r="A3372" t="str">
            <v>R W Miller 4-2003-11</v>
          </cell>
          <cell r="G3372">
            <v>1.78</v>
          </cell>
          <cell r="H3372">
            <v>74.88</v>
          </cell>
          <cell r="V3372">
            <v>135.65</v>
          </cell>
        </row>
        <row r="3373">
          <cell r="A3373" t="str">
            <v>R W Miller 4-2003-12</v>
          </cell>
          <cell r="G3373">
            <v>4.5199999999999996</v>
          </cell>
          <cell r="H3373">
            <v>77.38</v>
          </cell>
          <cell r="V3373">
            <v>347.26</v>
          </cell>
        </row>
        <row r="3374">
          <cell r="A3374" t="str">
            <v>R W Miller 4-2004-1</v>
          </cell>
          <cell r="G3374">
            <v>2.76</v>
          </cell>
          <cell r="H3374">
            <v>77.38</v>
          </cell>
          <cell r="V3374">
            <v>175.29</v>
          </cell>
        </row>
        <row r="3375">
          <cell r="A3375" t="str">
            <v>R W Miller 4-2004-2</v>
          </cell>
          <cell r="G3375">
            <v>2.08</v>
          </cell>
          <cell r="H3375">
            <v>69.89</v>
          </cell>
          <cell r="V3375">
            <v>127.88</v>
          </cell>
        </row>
        <row r="3376">
          <cell r="A3376" t="str">
            <v>R W Miller 4-2004-3</v>
          </cell>
          <cell r="G3376">
            <v>1.38</v>
          </cell>
          <cell r="H3376">
            <v>77.38</v>
          </cell>
          <cell r="V3376">
            <v>76.38</v>
          </cell>
        </row>
        <row r="3377">
          <cell r="A3377" t="str">
            <v>R W Miller 4-2004-4</v>
          </cell>
          <cell r="G3377">
            <v>0.89</v>
          </cell>
          <cell r="H3377">
            <v>74.88</v>
          </cell>
          <cell r="V3377">
            <v>53.31</v>
          </cell>
        </row>
        <row r="3378">
          <cell r="A3378" t="str">
            <v>R W Miller 4-2004-5</v>
          </cell>
          <cell r="G3378">
            <v>2.76</v>
          </cell>
          <cell r="H3378">
            <v>77.38</v>
          </cell>
          <cell r="V3378">
            <v>168.57</v>
          </cell>
        </row>
        <row r="3379">
          <cell r="A3379" t="str">
            <v>R W Miller 4-2004-6</v>
          </cell>
          <cell r="G3379">
            <v>3.12</v>
          </cell>
          <cell r="H3379">
            <v>74.88</v>
          </cell>
          <cell r="V3379">
            <v>193.47</v>
          </cell>
        </row>
        <row r="3380">
          <cell r="A3380" t="str">
            <v>R W Miller 4-2004-7</v>
          </cell>
          <cell r="G3380">
            <v>5.53</v>
          </cell>
          <cell r="H3380">
            <v>77.38</v>
          </cell>
          <cell r="V3380">
            <v>338.1</v>
          </cell>
        </row>
        <row r="3381">
          <cell r="A3381" t="str">
            <v>R W Miller 4-2004-8</v>
          </cell>
          <cell r="G3381">
            <v>4.6100000000000003</v>
          </cell>
          <cell r="H3381">
            <v>77.38</v>
          </cell>
          <cell r="V3381">
            <v>279.16000000000003</v>
          </cell>
        </row>
        <row r="3382">
          <cell r="A3382" t="str">
            <v>R W Miller 4-2004-9</v>
          </cell>
          <cell r="G3382">
            <v>4.38</v>
          </cell>
          <cell r="H3382">
            <v>74.88</v>
          </cell>
          <cell r="V3382">
            <v>264.62</v>
          </cell>
        </row>
        <row r="3383">
          <cell r="A3383" t="str">
            <v>R W Miller 4-2004-10</v>
          </cell>
          <cell r="G3383">
            <v>2.76</v>
          </cell>
          <cell r="H3383">
            <v>77.38</v>
          </cell>
          <cell r="V3383">
            <v>177.1</v>
          </cell>
        </row>
        <row r="3384">
          <cell r="A3384" t="str">
            <v>R W Miller 4-2004-11</v>
          </cell>
          <cell r="G3384">
            <v>1.78</v>
          </cell>
          <cell r="H3384">
            <v>74.88</v>
          </cell>
          <cell r="V3384">
            <v>122.51</v>
          </cell>
        </row>
        <row r="3385">
          <cell r="A3385" t="str">
            <v>R W Miller 4-2004-12</v>
          </cell>
          <cell r="G3385">
            <v>2.2999999999999998</v>
          </cell>
          <cell r="H3385">
            <v>77.38</v>
          </cell>
          <cell r="V3385">
            <v>154.47</v>
          </cell>
        </row>
        <row r="3386">
          <cell r="A3386" t="str">
            <v>R W Miller 4-2005-1</v>
          </cell>
          <cell r="G3386">
            <v>2.2400000000000002</v>
          </cell>
          <cell r="H3386">
            <v>77.38</v>
          </cell>
          <cell r="V3386">
            <v>130.54</v>
          </cell>
        </row>
        <row r="3387">
          <cell r="A3387" t="str">
            <v>R W Miller 4-2005-2</v>
          </cell>
          <cell r="G3387">
            <v>2.08</v>
          </cell>
          <cell r="H3387">
            <v>69.89</v>
          </cell>
          <cell r="V3387">
            <v>114.11</v>
          </cell>
        </row>
        <row r="3388">
          <cell r="A3388" t="str">
            <v>R W Miller 4-2005-3</v>
          </cell>
          <cell r="G3388">
            <v>1.34</v>
          </cell>
          <cell r="H3388">
            <v>77.38</v>
          </cell>
          <cell r="V3388">
            <v>66.849999999999994</v>
          </cell>
        </row>
        <row r="3389">
          <cell r="A3389" t="str">
            <v>R W Miller 4-2005-4</v>
          </cell>
          <cell r="G3389">
            <v>3.48</v>
          </cell>
          <cell r="H3389">
            <v>74.88</v>
          </cell>
          <cell r="V3389">
            <v>181.4</v>
          </cell>
        </row>
        <row r="3390">
          <cell r="A3390" t="str">
            <v>R W Miller 4-2005-5</v>
          </cell>
          <cell r="G3390">
            <v>5.53</v>
          </cell>
          <cell r="H3390">
            <v>77.38</v>
          </cell>
          <cell r="V3390">
            <v>304.45999999999998</v>
          </cell>
        </row>
        <row r="3391">
          <cell r="A3391" t="str">
            <v>R W Miller 4-2005-6</v>
          </cell>
          <cell r="G3391">
            <v>6.93</v>
          </cell>
          <cell r="H3391">
            <v>74.88</v>
          </cell>
          <cell r="V3391">
            <v>374.65</v>
          </cell>
        </row>
        <row r="3392">
          <cell r="A3392" t="str">
            <v>R W Miller 4-2005-7</v>
          </cell>
          <cell r="G3392">
            <v>7.83</v>
          </cell>
          <cell r="H3392">
            <v>77.38</v>
          </cell>
          <cell r="V3392">
            <v>425.52</v>
          </cell>
        </row>
        <row r="3393">
          <cell r="A3393" t="str">
            <v>R W Miller 4-2005-8</v>
          </cell>
          <cell r="G3393">
            <v>9.61</v>
          </cell>
          <cell r="H3393">
            <v>77.38</v>
          </cell>
          <cell r="V3393">
            <v>517.29999999999995</v>
          </cell>
        </row>
        <row r="3394">
          <cell r="A3394" t="str">
            <v>R W Miller 4-2005-9</v>
          </cell>
          <cell r="G3394">
            <v>8.02</v>
          </cell>
          <cell r="H3394">
            <v>74.88</v>
          </cell>
          <cell r="V3394">
            <v>433.18</v>
          </cell>
        </row>
        <row r="3395">
          <cell r="A3395" t="str">
            <v>R W Miller 4-2005-10</v>
          </cell>
          <cell r="G3395">
            <v>4.54</v>
          </cell>
          <cell r="H3395">
            <v>77.38</v>
          </cell>
          <cell r="V3395">
            <v>255.45</v>
          </cell>
        </row>
        <row r="3396">
          <cell r="A3396" t="str">
            <v>R W Miller 4-2005-11</v>
          </cell>
          <cell r="G3396">
            <v>1.78</v>
          </cell>
          <cell r="H3396">
            <v>74.88</v>
          </cell>
          <cell r="V3396">
            <v>110.08</v>
          </cell>
        </row>
        <row r="3397">
          <cell r="A3397" t="str">
            <v>R W Miller 4-2005-12</v>
          </cell>
          <cell r="G3397">
            <v>1.84</v>
          </cell>
          <cell r="H3397">
            <v>77.38</v>
          </cell>
          <cell r="V3397">
            <v>113.36</v>
          </cell>
        </row>
        <row r="3398">
          <cell r="A3398" t="str">
            <v>R W Miller 4-2006-1</v>
          </cell>
          <cell r="G3398">
            <v>2.76</v>
          </cell>
          <cell r="H3398">
            <v>77.38</v>
          </cell>
          <cell r="V3398">
            <v>151.6</v>
          </cell>
        </row>
        <row r="3399">
          <cell r="A3399" t="str">
            <v>R W Miller 4-2006-2</v>
          </cell>
          <cell r="G3399">
            <v>2.38</v>
          </cell>
          <cell r="H3399">
            <v>69.89</v>
          </cell>
          <cell r="V3399">
            <v>122.51</v>
          </cell>
        </row>
        <row r="3400">
          <cell r="A3400" t="str">
            <v>R W Miller 4-2006-3</v>
          </cell>
          <cell r="G3400">
            <v>2.2999999999999998</v>
          </cell>
          <cell r="H3400">
            <v>77.38</v>
          </cell>
          <cell r="V3400">
            <v>113.33</v>
          </cell>
        </row>
        <row r="3401">
          <cell r="A3401" t="str">
            <v>R W Miller 4-2006-4</v>
          </cell>
          <cell r="G3401">
            <v>2.5099999999999998</v>
          </cell>
          <cell r="H3401">
            <v>74.88</v>
          </cell>
          <cell r="V3401">
            <v>115.16</v>
          </cell>
        </row>
        <row r="3402">
          <cell r="A3402" t="str">
            <v>R W Miller 4-2006-5</v>
          </cell>
          <cell r="G3402">
            <v>3.68</v>
          </cell>
          <cell r="H3402">
            <v>77.38</v>
          </cell>
          <cell r="V3402">
            <v>194.39</v>
          </cell>
        </row>
        <row r="3403">
          <cell r="A3403" t="str">
            <v>R W Miller 4-2006-6</v>
          </cell>
          <cell r="G3403">
            <v>8.4700000000000006</v>
          </cell>
          <cell r="H3403">
            <v>74.88</v>
          </cell>
          <cell r="V3403">
            <v>435.41</v>
          </cell>
        </row>
        <row r="3404">
          <cell r="A3404" t="str">
            <v>R W Miller 4-2006-7</v>
          </cell>
          <cell r="G3404">
            <v>9.66</v>
          </cell>
          <cell r="H3404">
            <v>77.38</v>
          </cell>
          <cell r="V3404">
            <v>496.89</v>
          </cell>
        </row>
        <row r="3405">
          <cell r="A3405" t="str">
            <v>R W Miller 4-2006-8</v>
          </cell>
          <cell r="G3405">
            <v>7.83</v>
          </cell>
          <cell r="H3405">
            <v>77.38</v>
          </cell>
          <cell r="V3405">
            <v>401.52</v>
          </cell>
        </row>
        <row r="3406">
          <cell r="A3406" t="str">
            <v>R W Miller 4-2006-9</v>
          </cell>
          <cell r="G3406">
            <v>11.14</v>
          </cell>
          <cell r="H3406">
            <v>74.88</v>
          </cell>
          <cell r="V3406">
            <v>576.47</v>
          </cell>
        </row>
        <row r="3407">
          <cell r="A3407" t="str">
            <v>R W Miller 4-2006-10</v>
          </cell>
          <cell r="G3407">
            <v>4.6100000000000003</v>
          </cell>
          <cell r="H3407">
            <v>77.38</v>
          </cell>
          <cell r="V3407">
            <v>246.06</v>
          </cell>
        </row>
        <row r="3408">
          <cell r="A3408" t="str">
            <v>R W Miller 4-2006-11</v>
          </cell>
          <cell r="G3408">
            <v>3.12</v>
          </cell>
          <cell r="H3408">
            <v>74.88</v>
          </cell>
          <cell r="V3408">
            <v>180.99</v>
          </cell>
        </row>
        <row r="3409">
          <cell r="A3409" t="str">
            <v>R W Miller 4-2006-12</v>
          </cell>
          <cell r="G3409">
            <v>2.2999999999999998</v>
          </cell>
          <cell r="H3409">
            <v>77.38</v>
          </cell>
          <cell r="V3409">
            <v>134.69</v>
          </cell>
        </row>
        <row r="3410">
          <cell r="A3410" t="str">
            <v>R W Miller 4-2007-1</v>
          </cell>
          <cell r="G3410">
            <v>1.84</v>
          </cell>
          <cell r="H3410">
            <v>77.38</v>
          </cell>
          <cell r="V3410">
            <v>95.54</v>
          </cell>
        </row>
        <row r="3411">
          <cell r="A3411" t="str">
            <v>R W Miller 4-2007-2</v>
          </cell>
          <cell r="G3411">
            <v>2.9</v>
          </cell>
          <cell r="H3411">
            <v>69.89</v>
          </cell>
          <cell r="V3411">
            <v>138.38999999999999</v>
          </cell>
        </row>
        <row r="3412">
          <cell r="A3412" t="str">
            <v>R W Miller 4-2007-3</v>
          </cell>
          <cell r="G3412">
            <v>3.68</v>
          </cell>
          <cell r="H3412">
            <v>77.38</v>
          </cell>
          <cell r="V3412">
            <v>167.47</v>
          </cell>
        </row>
        <row r="3413">
          <cell r="A3413" t="str">
            <v>R W Miller 4-2007-4</v>
          </cell>
          <cell r="G3413">
            <v>4.6500000000000004</v>
          </cell>
          <cell r="H3413">
            <v>74.88</v>
          </cell>
          <cell r="V3413">
            <v>210.03</v>
          </cell>
        </row>
        <row r="3414">
          <cell r="A3414" t="str">
            <v>R W Miller 4-2007-5</v>
          </cell>
          <cell r="G3414">
            <v>6.45</v>
          </cell>
          <cell r="H3414">
            <v>77.38</v>
          </cell>
          <cell r="V3414">
            <v>309.57</v>
          </cell>
        </row>
        <row r="3415">
          <cell r="A3415" t="str">
            <v>R W Miller 4-2007-6</v>
          </cell>
          <cell r="G3415">
            <v>10.19</v>
          </cell>
          <cell r="H3415">
            <v>74.88</v>
          </cell>
          <cell r="V3415">
            <v>490.92</v>
          </cell>
        </row>
        <row r="3416">
          <cell r="A3416" t="str">
            <v>R W Miller 4-2007-7</v>
          </cell>
          <cell r="G3416">
            <v>11.51</v>
          </cell>
          <cell r="H3416">
            <v>77.38</v>
          </cell>
          <cell r="V3416">
            <v>559.29999999999995</v>
          </cell>
        </row>
        <row r="3417">
          <cell r="A3417" t="str">
            <v>R W Miller 4-2007-8</v>
          </cell>
          <cell r="G3417">
            <v>11.92</v>
          </cell>
          <cell r="H3417">
            <v>77.38</v>
          </cell>
          <cell r="V3417">
            <v>570.39</v>
          </cell>
        </row>
        <row r="3418">
          <cell r="A3418" t="str">
            <v>R W Miller 4-2007-9</v>
          </cell>
          <cell r="G3418">
            <v>12.03</v>
          </cell>
          <cell r="H3418">
            <v>74.88</v>
          </cell>
          <cell r="V3418">
            <v>581.35</v>
          </cell>
        </row>
        <row r="3419">
          <cell r="A3419" t="str">
            <v>R W Miller 4-2007-10</v>
          </cell>
          <cell r="G3419">
            <v>6.42</v>
          </cell>
          <cell r="H3419">
            <v>77.38</v>
          </cell>
          <cell r="V3419">
            <v>329.18</v>
          </cell>
        </row>
        <row r="3420">
          <cell r="A3420" t="str">
            <v>R W Miller 4-2007-11</v>
          </cell>
          <cell r="G3420">
            <v>0.89</v>
          </cell>
          <cell r="H3420">
            <v>74.88</v>
          </cell>
          <cell r="V3420">
            <v>48.84</v>
          </cell>
        </row>
        <row r="3421">
          <cell r="A3421" t="str">
            <v>R W Miller 4-2007-12</v>
          </cell>
          <cell r="G3421">
            <v>2.2999999999999998</v>
          </cell>
          <cell r="H3421">
            <v>77.38</v>
          </cell>
          <cell r="V3421">
            <v>124.98</v>
          </cell>
        </row>
        <row r="3422">
          <cell r="A3422" t="str">
            <v>R W Miller 4-2008-1</v>
          </cell>
          <cell r="G3422">
            <v>2.2999999999999998</v>
          </cell>
          <cell r="H3422">
            <v>77.38</v>
          </cell>
          <cell r="V3422">
            <v>124.07</v>
          </cell>
        </row>
        <row r="3423">
          <cell r="A3423" t="str">
            <v>R W Miller 4-2008-2</v>
          </cell>
          <cell r="G3423">
            <v>1.66</v>
          </cell>
          <cell r="H3423">
            <v>69.89</v>
          </cell>
          <cell r="V3423">
            <v>84.18</v>
          </cell>
        </row>
        <row r="3424">
          <cell r="A3424" t="str">
            <v>R W Miller 4-2008-3</v>
          </cell>
          <cell r="G3424">
            <v>3.18</v>
          </cell>
          <cell r="H3424">
            <v>77.38</v>
          </cell>
          <cell r="V3424">
            <v>151.58000000000001</v>
          </cell>
        </row>
        <row r="3425">
          <cell r="A3425" t="str">
            <v>R W Miller 4-2008-4</v>
          </cell>
          <cell r="G3425">
            <v>4.38</v>
          </cell>
          <cell r="H3425">
            <v>74.88</v>
          </cell>
          <cell r="V3425">
            <v>207.59</v>
          </cell>
        </row>
        <row r="3426">
          <cell r="A3426" t="str">
            <v>R W Miller 4-2008-5</v>
          </cell>
          <cell r="G3426">
            <v>5.49</v>
          </cell>
          <cell r="H3426">
            <v>77.38</v>
          </cell>
          <cell r="V3426">
            <v>279.94</v>
          </cell>
        </row>
        <row r="3427">
          <cell r="A3427" t="str">
            <v>R W Miller 4-2008-6</v>
          </cell>
          <cell r="G3427">
            <v>8.91</v>
          </cell>
          <cell r="H3427">
            <v>74.88</v>
          </cell>
          <cell r="V3427">
            <v>454.54</v>
          </cell>
        </row>
        <row r="3428">
          <cell r="A3428" t="str">
            <v>R W Miller 4-2008-7</v>
          </cell>
          <cell r="G3428">
            <v>13.36</v>
          </cell>
          <cell r="H3428">
            <v>77.38</v>
          </cell>
          <cell r="V3428">
            <v>680.25</v>
          </cell>
        </row>
        <row r="3429">
          <cell r="A3429" t="str">
            <v>R W Miller 4-2008-8</v>
          </cell>
          <cell r="G3429">
            <v>15.66</v>
          </cell>
          <cell r="H3429">
            <v>77.38</v>
          </cell>
          <cell r="V3429">
            <v>795.68</v>
          </cell>
        </row>
        <row r="3430">
          <cell r="A3430" t="str">
            <v>R W Miller 4-2008-9</v>
          </cell>
          <cell r="G3430">
            <v>12.03</v>
          </cell>
          <cell r="H3430">
            <v>74.88</v>
          </cell>
          <cell r="V3430">
            <v>616.80999999999995</v>
          </cell>
        </row>
        <row r="3431">
          <cell r="A3431" t="str">
            <v>R W Miller 4-2008-10</v>
          </cell>
          <cell r="G3431">
            <v>6.45</v>
          </cell>
          <cell r="H3431">
            <v>77.38</v>
          </cell>
          <cell r="V3431">
            <v>342.5</v>
          </cell>
        </row>
        <row r="3432">
          <cell r="A3432" t="str">
            <v>R W Miller 4-2008-11</v>
          </cell>
          <cell r="G3432">
            <v>1.78</v>
          </cell>
          <cell r="H3432">
            <v>74.88</v>
          </cell>
          <cell r="V3432">
            <v>101.69</v>
          </cell>
        </row>
        <row r="3433">
          <cell r="A3433" t="str">
            <v>R W Miller 4-2008-12</v>
          </cell>
          <cell r="G3433">
            <v>3.22</v>
          </cell>
          <cell r="H3433">
            <v>77.38</v>
          </cell>
          <cell r="V3433">
            <v>179.69</v>
          </cell>
        </row>
        <row r="3434">
          <cell r="A3434" t="str">
            <v>R W Miller 4-2009-1</v>
          </cell>
          <cell r="G3434">
            <v>2.76</v>
          </cell>
          <cell r="H3434">
            <v>77.38</v>
          </cell>
          <cell r="V3434">
            <v>152.57</v>
          </cell>
        </row>
        <row r="3435">
          <cell r="A3435" t="str">
            <v>R W Miller 4-2009-2</v>
          </cell>
          <cell r="G3435">
            <v>3.33</v>
          </cell>
          <cell r="H3435">
            <v>69.89</v>
          </cell>
          <cell r="V3435">
            <v>165.44</v>
          </cell>
        </row>
        <row r="3436">
          <cell r="A3436" t="str">
            <v>R W Miller 4-2009-3</v>
          </cell>
          <cell r="G3436">
            <v>2.2999999999999998</v>
          </cell>
          <cell r="H3436">
            <v>77.38</v>
          </cell>
          <cell r="V3436">
            <v>113.15</v>
          </cell>
        </row>
        <row r="3437">
          <cell r="A3437" t="str">
            <v>R W Miller 4-2009-4</v>
          </cell>
          <cell r="G3437">
            <v>4.01</v>
          </cell>
          <cell r="H3437">
            <v>74.88</v>
          </cell>
          <cell r="V3437">
            <v>195.73</v>
          </cell>
        </row>
        <row r="3438">
          <cell r="A3438" t="str">
            <v>R W Miller 4-2009-5</v>
          </cell>
          <cell r="G3438">
            <v>6.91</v>
          </cell>
          <cell r="H3438">
            <v>77.38</v>
          </cell>
          <cell r="V3438">
            <v>357.16</v>
          </cell>
        </row>
        <row r="3439">
          <cell r="A3439" t="str">
            <v>R W Miller 4-2009-6</v>
          </cell>
          <cell r="G3439">
            <v>10.49</v>
          </cell>
          <cell r="H3439">
            <v>74.88</v>
          </cell>
          <cell r="V3439">
            <v>535.64</v>
          </cell>
        </row>
        <row r="3440">
          <cell r="A3440" t="str">
            <v>R W Miller 4-2009-7</v>
          </cell>
          <cell r="G3440">
            <v>9.67</v>
          </cell>
          <cell r="H3440">
            <v>77.38</v>
          </cell>
          <cell r="V3440">
            <v>501.77</v>
          </cell>
        </row>
        <row r="3441">
          <cell r="A3441" t="str">
            <v>R W Miller 4-2009-8</v>
          </cell>
          <cell r="G3441">
            <v>12.9</v>
          </cell>
          <cell r="H3441">
            <v>77.38</v>
          </cell>
          <cell r="V3441">
            <v>658.01</v>
          </cell>
        </row>
        <row r="3442">
          <cell r="A3442" t="str">
            <v>R W Miller 4-2009-9</v>
          </cell>
          <cell r="G3442">
            <v>10.7</v>
          </cell>
          <cell r="H3442">
            <v>74.88</v>
          </cell>
          <cell r="V3442">
            <v>553.41999999999996</v>
          </cell>
        </row>
        <row r="3443">
          <cell r="A3443" t="str">
            <v>R W Miller 4-2009-10</v>
          </cell>
          <cell r="G3443">
            <v>6.91</v>
          </cell>
          <cell r="H3443">
            <v>77.38</v>
          </cell>
          <cell r="V3443">
            <v>368.99</v>
          </cell>
        </row>
        <row r="3444">
          <cell r="A3444" t="str">
            <v>R W Miller 4-2009-11</v>
          </cell>
          <cell r="G3444">
            <v>2.23</v>
          </cell>
          <cell r="H3444">
            <v>74.88</v>
          </cell>
          <cell r="V3444">
            <v>127.2</v>
          </cell>
        </row>
        <row r="3445">
          <cell r="A3445" t="str">
            <v>R W Miller 4-2009-12</v>
          </cell>
          <cell r="G3445">
            <v>3.06</v>
          </cell>
          <cell r="H3445">
            <v>77.38</v>
          </cell>
          <cell r="V3445">
            <v>171.9</v>
          </cell>
        </row>
        <row r="3446">
          <cell r="A3446" t="str">
            <v>R W Miller 4-2010-1</v>
          </cell>
          <cell r="G3446">
            <v>3.22</v>
          </cell>
          <cell r="H3446">
            <v>77.38</v>
          </cell>
          <cell r="V3446">
            <v>180.82</v>
          </cell>
        </row>
        <row r="3447">
          <cell r="A3447" t="str">
            <v>R W Miller 4-2010-2</v>
          </cell>
          <cell r="G3447">
            <v>1.66</v>
          </cell>
          <cell r="H3447">
            <v>69.89</v>
          </cell>
          <cell r="V3447">
            <v>86.23</v>
          </cell>
        </row>
        <row r="3448">
          <cell r="A3448" t="str">
            <v>R W Miller 4-2010-3</v>
          </cell>
          <cell r="G3448">
            <v>2.2999999999999998</v>
          </cell>
          <cell r="H3448">
            <v>77.38</v>
          </cell>
          <cell r="V3448">
            <v>112.47</v>
          </cell>
        </row>
        <row r="3449">
          <cell r="A3449" t="str">
            <v>R W Miller 4-2010-4</v>
          </cell>
          <cell r="G3449">
            <v>2.67</v>
          </cell>
          <cell r="H3449">
            <v>74.88</v>
          </cell>
          <cell r="V3449">
            <v>134.94</v>
          </cell>
        </row>
        <row r="3450">
          <cell r="A3450" t="str">
            <v>R W Miller 4-2010-5</v>
          </cell>
          <cell r="G3450">
            <v>6.36</v>
          </cell>
          <cell r="H3450">
            <v>77.38</v>
          </cell>
          <cell r="V3450">
            <v>333.63</v>
          </cell>
        </row>
        <row r="3451">
          <cell r="A3451" t="str">
            <v>R W Miller 4-2010-6</v>
          </cell>
          <cell r="G3451">
            <v>10.7</v>
          </cell>
          <cell r="H3451">
            <v>74.88</v>
          </cell>
          <cell r="V3451">
            <v>560.77</v>
          </cell>
        </row>
        <row r="3452">
          <cell r="A3452" t="str">
            <v>R W Miller 4-2010-7</v>
          </cell>
          <cell r="G3452">
            <v>11.97</v>
          </cell>
          <cell r="H3452">
            <v>77.38</v>
          </cell>
          <cell r="V3452">
            <v>630.78</v>
          </cell>
        </row>
        <row r="3453">
          <cell r="A3453" t="str">
            <v>R W Miller 4-2010-8</v>
          </cell>
          <cell r="G3453">
            <v>12.9</v>
          </cell>
          <cell r="H3453">
            <v>77.38</v>
          </cell>
          <cell r="V3453">
            <v>670.55</v>
          </cell>
        </row>
        <row r="3454">
          <cell r="A3454" t="str">
            <v>R W Miller 4-2010-9</v>
          </cell>
          <cell r="G3454">
            <v>12.48</v>
          </cell>
          <cell r="H3454">
            <v>74.88</v>
          </cell>
          <cell r="V3454">
            <v>652.96</v>
          </cell>
        </row>
        <row r="3455">
          <cell r="A3455" t="str">
            <v>R W Miller 4-2010-10</v>
          </cell>
          <cell r="G3455">
            <v>6.39</v>
          </cell>
          <cell r="H3455">
            <v>77.38</v>
          </cell>
          <cell r="V3455">
            <v>342.21</v>
          </cell>
        </row>
        <row r="3456">
          <cell r="A3456" t="str">
            <v>R W Miller 4-2010-11</v>
          </cell>
          <cell r="G3456">
            <v>0.45</v>
          </cell>
          <cell r="H3456">
            <v>74.88</v>
          </cell>
          <cell r="V3456">
            <v>26.25</v>
          </cell>
        </row>
        <row r="3457">
          <cell r="A3457" t="str">
            <v>R W Miller 4-2010-12</v>
          </cell>
          <cell r="G3457">
            <v>2.2999999999999998</v>
          </cell>
          <cell r="H3457">
            <v>77.38</v>
          </cell>
          <cell r="V3457">
            <v>133.22</v>
          </cell>
        </row>
        <row r="3458">
          <cell r="A3458" t="str">
            <v>R W Miller 4-2011-1</v>
          </cell>
          <cell r="G3458">
            <v>2.2599999999999998</v>
          </cell>
          <cell r="H3458">
            <v>77.38</v>
          </cell>
          <cell r="V3458">
            <v>127.3</v>
          </cell>
        </row>
        <row r="3459">
          <cell r="A3459" t="str">
            <v>R W Miller 4-2011-2</v>
          </cell>
          <cell r="G3459">
            <v>1.25</v>
          </cell>
          <cell r="H3459">
            <v>69.89</v>
          </cell>
          <cell r="V3459">
            <v>66.91</v>
          </cell>
        </row>
        <row r="3460">
          <cell r="A3460" t="str">
            <v>R W Miller 4-2011-3</v>
          </cell>
          <cell r="G3460">
            <v>2.2999999999999998</v>
          </cell>
          <cell r="H3460">
            <v>77.38</v>
          </cell>
          <cell r="V3460">
            <v>114.37</v>
          </cell>
        </row>
        <row r="3461">
          <cell r="A3461" t="str">
            <v>R W Miller 4-2011-4</v>
          </cell>
          <cell r="G3461">
            <v>2.86</v>
          </cell>
          <cell r="H3461">
            <v>74.88</v>
          </cell>
          <cell r="V3461">
            <v>148.09</v>
          </cell>
        </row>
        <row r="3462">
          <cell r="A3462" t="str">
            <v>R W Miller 4-2011-5</v>
          </cell>
          <cell r="G3462">
            <v>3.22</v>
          </cell>
          <cell r="H3462">
            <v>77.38</v>
          </cell>
          <cell r="V3462">
            <v>172.78</v>
          </cell>
        </row>
        <row r="3463">
          <cell r="A3463" t="str">
            <v>R W Miller 4-2011-6</v>
          </cell>
          <cell r="G3463">
            <v>8.4700000000000006</v>
          </cell>
          <cell r="H3463">
            <v>74.88</v>
          </cell>
          <cell r="V3463">
            <v>449.25</v>
          </cell>
        </row>
        <row r="3464">
          <cell r="A3464" t="str">
            <v>R W Miller 4-2011-7</v>
          </cell>
          <cell r="G3464">
            <v>13.53</v>
          </cell>
          <cell r="H3464">
            <v>77.38</v>
          </cell>
          <cell r="V3464">
            <v>713.75</v>
          </cell>
        </row>
        <row r="3465">
          <cell r="A3465" t="str">
            <v>R W Miller 4-2011-8</v>
          </cell>
          <cell r="G3465">
            <v>11.97</v>
          </cell>
          <cell r="H3465">
            <v>77.38</v>
          </cell>
          <cell r="V3465">
            <v>629.79</v>
          </cell>
        </row>
        <row r="3466">
          <cell r="A3466" t="str">
            <v>R W Miller 4-2011-9</v>
          </cell>
          <cell r="G3466">
            <v>9.36</v>
          </cell>
          <cell r="H3466">
            <v>74.88</v>
          </cell>
          <cell r="V3466">
            <v>491.84</v>
          </cell>
        </row>
        <row r="3467">
          <cell r="A3467" t="str">
            <v>R W Miller 4-2011-10</v>
          </cell>
          <cell r="G3467">
            <v>5.07</v>
          </cell>
          <cell r="H3467">
            <v>77.38</v>
          </cell>
          <cell r="V3467">
            <v>281</v>
          </cell>
        </row>
        <row r="3468">
          <cell r="A3468" t="str">
            <v>R W Miller 4-2011-11</v>
          </cell>
          <cell r="G3468">
            <v>1.78</v>
          </cell>
          <cell r="H3468">
            <v>74.88</v>
          </cell>
          <cell r="V3468">
            <v>103.73</v>
          </cell>
        </row>
        <row r="3469">
          <cell r="A3469" t="str">
            <v>R W Miller 4-2011-12</v>
          </cell>
          <cell r="G3469">
            <v>1.84</v>
          </cell>
          <cell r="H3469">
            <v>77.38</v>
          </cell>
          <cell r="V3469">
            <v>110.22</v>
          </cell>
        </row>
        <row r="3470">
          <cell r="A3470" t="str">
            <v>R W Miller 4-2012-1</v>
          </cell>
          <cell r="G3470">
            <v>0.92</v>
          </cell>
          <cell r="H3470">
            <v>77.38</v>
          </cell>
          <cell r="V3470">
            <v>54.01</v>
          </cell>
        </row>
        <row r="3471">
          <cell r="A3471" t="str">
            <v>R W Miller 4-2012-2</v>
          </cell>
          <cell r="G3471">
            <v>0.42</v>
          </cell>
          <cell r="H3471">
            <v>69.89</v>
          </cell>
          <cell r="V3471">
            <v>21.94</v>
          </cell>
        </row>
        <row r="3472">
          <cell r="A3472" t="str">
            <v>R W Miller 4-2012-3</v>
          </cell>
          <cell r="G3472">
            <v>2.76</v>
          </cell>
          <cell r="H3472">
            <v>77.38</v>
          </cell>
          <cell r="V3472">
            <v>133.27000000000001</v>
          </cell>
        </row>
        <row r="3473">
          <cell r="A3473" t="str">
            <v>R W Miller 4-2012-4</v>
          </cell>
          <cell r="G3473">
            <v>0.56999999999999995</v>
          </cell>
          <cell r="H3473">
            <v>74.88</v>
          </cell>
          <cell r="V3473">
            <v>29.43</v>
          </cell>
        </row>
        <row r="3474">
          <cell r="A3474" t="str">
            <v>R W Miller 4-2012-5</v>
          </cell>
          <cell r="G3474">
            <v>3.68</v>
          </cell>
          <cell r="H3474">
            <v>77.38</v>
          </cell>
          <cell r="V3474">
            <v>201.04</v>
          </cell>
        </row>
        <row r="3475">
          <cell r="A3475" t="str">
            <v>R W Miller 4-2012-6</v>
          </cell>
          <cell r="G3475">
            <v>9.2799999999999994</v>
          </cell>
          <cell r="H3475">
            <v>74.88</v>
          </cell>
          <cell r="V3475">
            <v>497.78</v>
          </cell>
        </row>
        <row r="3476">
          <cell r="A3476" t="str">
            <v>R W Miller 4-2012-7</v>
          </cell>
          <cell r="G3476">
            <v>16.12</v>
          </cell>
          <cell r="H3476">
            <v>77.38</v>
          </cell>
          <cell r="V3476">
            <v>871.07</v>
          </cell>
        </row>
        <row r="3477">
          <cell r="A3477" t="str">
            <v>R W Miller 4-2012-8</v>
          </cell>
          <cell r="G3477">
            <v>11.51</v>
          </cell>
          <cell r="H3477">
            <v>77.38</v>
          </cell>
          <cell r="V3477">
            <v>613.01</v>
          </cell>
        </row>
        <row r="3478">
          <cell r="A3478" t="str">
            <v>R W Miller 4-2012-9</v>
          </cell>
          <cell r="G3478">
            <v>9.27</v>
          </cell>
          <cell r="H3478">
            <v>74.88</v>
          </cell>
          <cell r="V3478">
            <v>502.62</v>
          </cell>
        </row>
        <row r="3479">
          <cell r="A3479" t="str">
            <v>R W Miller 4-2012-10</v>
          </cell>
          <cell r="G3479">
            <v>5.41</v>
          </cell>
          <cell r="H3479">
            <v>77.38</v>
          </cell>
          <cell r="V3479">
            <v>301.19</v>
          </cell>
        </row>
        <row r="3480">
          <cell r="A3480" t="str">
            <v>R W Miller 4-2012-11</v>
          </cell>
          <cell r="G3480">
            <v>0.89</v>
          </cell>
          <cell r="H3480">
            <v>74.88</v>
          </cell>
          <cell r="V3480">
            <v>51.43</v>
          </cell>
        </row>
        <row r="3481">
          <cell r="A3481" t="str">
            <v>R W Miller 4-2012-12</v>
          </cell>
          <cell r="G3481">
            <v>3.22</v>
          </cell>
          <cell r="H3481">
            <v>77.38</v>
          </cell>
          <cell r="V3481">
            <v>195.84</v>
          </cell>
        </row>
        <row r="3482">
          <cell r="A3482" t="str">
            <v>R W Miller 4-2013-1</v>
          </cell>
          <cell r="G3482">
            <v>0.92</v>
          </cell>
          <cell r="H3482">
            <v>77.38</v>
          </cell>
          <cell r="V3482">
            <v>55.53</v>
          </cell>
        </row>
        <row r="3483">
          <cell r="A3483" t="str">
            <v>R W Miller 4-2013-2</v>
          </cell>
          <cell r="G3483">
            <v>2.5</v>
          </cell>
          <cell r="H3483">
            <v>69.89</v>
          </cell>
          <cell r="V3483">
            <v>132.88999999999999</v>
          </cell>
        </row>
        <row r="3484">
          <cell r="A3484" t="str">
            <v>R W Miller 4-2013-3</v>
          </cell>
          <cell r="G3484">
            <v>2.15</v>
          </cell>
          <cell r="H3484">
            <v>77.38</v>
          </cell>
          <cell r="V3484">
            <v>109.58</v>
          </cell>
        </row>
        <row r="3485">
          <cell r="A3485" t="str">
            <v>R W Miller 4-2013-4</v>
          </cell>
          <cell r="G3485">
            <v>1.34</v>
          </cell>
          <cell r="H3485">
            <v>74.88</v>
          </cell>
          <cell r="V3485">
            <v>71.75</v>
          </cell>
        </row>
        <row r="3486">
          <cell r="A3486" t="str">
            <v>R W Miller 4-2013-5</v>
          </cell>
          <cell r="G3486">
            <v>4.04</v>
          </cell>
          <cell r="H3486">
            <v>77.38</v>
          </cell>
          <cell r="V3486">
            <v>213.12</v>
          </cell>
        </row>
        <row r="3487">
          <cell r="A3487" t="str">
            <v>R W Miller 4-2013-6</v>
          </cell>
          <cell r="G3487">
            <v>9.25</v>
          </cell>
          <cell r="H3487">
            <v>74.88</v>
          </cell>
          <cell r="V3487">
            <v>502.46</v>
          </cell>
        </row>
        <row r="3488">
          <cell r="A3488" t="str">
            <v>R W Miller 4-2013-7</v>
          </cell>
          <cell r="G3488">
            <v>12.89</v>
          </cell>
          <cell r="H3488">
            <v>77.38</v>
          </cell>
          <cell r="V3488">
            <v>698.15</v>
          </cell>
        </row>
        <row r="3489">
          <cell r="A3489" t="str">
            <v>R W Miller 4-2013-8</v>
          </cell>
          <cell r="G3489">
            <v>12.85</v>
          </cell>
          <cell r="H3489">
            <v>77.38</v>
          </cell>
          <cell r="V3489">
            <v>685.13</v>
          </cell>
        </row>
        <row r="3490">
          <cell r="A3490" t="str">
            <v>R W Miller 4-2013-9</v>
          </cell>
          <cell r="G3490">
            <v>10.6</v>
          </cell>
          <cell r="H3490">
            <v>74.88</v>
          </cell>
          <cell r="V3490">
            <v>575.22</v>
          </cell>
        </row>
        <row r="3491">
          <cell r="A3491" t="str">
            <v>R W Miller 4-2013-10</v>
          </cell>
          <cell r="G3491">
            <v>4.76</v>
          </cell>
          <cell r="H3491">
            <v>77.38</v>
          </cell>
          <cell r="V3491">
            <v>268.14999999999998</v>
          </cell>
        </row>
        <row r="3492">
          <cell r="A3492" t="str">
            <v>R W Miller 4-2013-11</v>
          </cell>
          <cell r="G3492">
            <v>0.45</v>
          </cell>
          <cell r="H3492">
            <v>74.88</v>
          </cell>
          <cell r="V3492">
            <v>27.3</v>
          </cell>
        </row>
        <row r="3493">
          <cell r="A3493" t="str">
            <v>R W Miller 4-2013-12</v>
          </cell>
          <cell r="G3493">
            <v>2.2999999999999998</v>
          </cell>
          <cell r="H3493">
            <v>77.38</v>
          </cell>
          <cell r="V3493">
            <v>139.38999999999999</v>
          </cell>
        </row>
        <row r="3494">
          <cell r="A3494" t="str">
            <v>R W Miller 4-2014-1</v>
          </cell>
          <cell r="G3494">
            <v>1.84</v>
          </cell>
          <cell r="H3494">
            <v>77.38</v>
          </cell>
          <cell r="V3494">
            <v>107.76</v>
          </cell>
        </row>
        <row r="3495">
          <cell r="A3495" t="str">
            <v>R W Miller 4-2014-2</v>
          </cell>
          <cell r="G3495">
            <v>2.08</v>
          </cell>
          <cell r="H3495">
            <v>69.89</v>
          </cell>
          <cell r="V3495">
            <v>111.28</v>
          </cell>
        </row>
        <row r="3496">
          <cell r="A3496" t="str">
            <v>R W Miller 4-2014-3</v>
          </cell>
          <cell r="G3496">
            <v>2.2999999999999998</v>
          </cell>
          <cell r="H3496">
            <v>77.38</v>
          </cell>
          <cell r="V3496">
            <v>120.32</v>
          </cell>
        </row>
        <row r="3497">
          <cell r="A3497" t="str">
            <v>R W Miller 4-2014-4</v>
          </cell>
          <cell r="G3497">
            <v>1.78</v>
          </cell>
          <cell r="H3497">
            <v>74.88</v>
          </cell>
          <cell r="V3497">
            <v>96.79</v>
          </cell>
        </row>
        <row r="3498">
          <cell r="A3498" t="str">
            <v>R W Miller 4-2014-5</v>
          </cell>
          <cell r="G3498">
            <v>4.6100000000000003</v>
          </cell>
          <cell r="H3498">
            <v>77.38</v>
          </cell>
          <cell r="V3498">
            <v>254.89</v>
          </cell>
        </row>
        <row r="3499">
          <cell r="A3499" t="str">
            <v>R W Miller 4-2014-6</v>
          </cell>
          <cell r="G3499">
            <v>9.26</v>
          </cell>
          <cell r="H3499">
            <v>74.88</v>
          </cell>
          <cell r="V3499">
            <v>505.99</v>
          </cell>
        </row>
        <row r="3500">
          <cell r="A3500" t="str">
            <v>R W Miller 4-2014-7</v>
          </cell>
          <cell r="G3500">
            <v>12.9</v>
          </cell>
          <cell r="H3500">
            <v>77.38</v>
          </cell>
          <cell r="V3500">
            <v>716.61</v>
          </cell>
        </row>
        <row r="3501">
          <cell r="A3501" t="str">
            <v>R W Miller 4-2014-8</v>
          </cell>
          <cell r="G3501">
            <v>11.51</v>
          </cell>
          <cell r="H3501">
            <v>77.38</v>
          </cell>
          <cell r="V3501">
            <v>628.12</v>
          </cell>
        </row>
        <row r="3502">
          <cell r="A3502" t="str">
            <v>R W Miller 4-2014-9</v>
          </cell>
          <cell r="G3502">
            <v>9.81</v>
          </cell>
          <cell r="H3502">
            <v>74.88</v>
          </cell>
          <cell r="V3502">
            <v>541.16999999999996</v>
          </cell>
        </row>
        <row r="3503">
          <cell r="A3503" t="str">
            <v>R W Miller 4-2014-10</v>
          </cell>
          <cell r="G3503">
            <v>5.99</v>
          </cell>
          <cell r="H3503">
            <v>77.38</v>
          </cell>
          <cell r="V3503">
            <v>347.57</v>
          </cell>
        </row>
        <row r="3504">
          <cell r="A3504" t="str">
            <v>R W Miller 4-2014-11</v>
          </cell>
          <cell r="G3504">
            <v>1.34</v>
          </cell>
          <cell r="H3504">
            <v>74.88</v>
          </cell>
          <cell r="V3504">
            <v>82.89</v>
          </cell>
        </row>
        <row r="3505">
          <cell r="A3505" t="str">
            <v>R W Miller 4-2014-12</v>
          </cell>
          <cell r="G3505">
            <v>0.92</v>
          </cell>
          <cell r="H3505">
            <v>77.38</v>
          </cell>
          <cell r="V3505">
            <v>57.32</v>
          </cell>
        </row>
        <row r="3506">
          <cell r="A3506" t="str">
            <v>R W Miller 4-2015-1</v>
          </cell>
          <cell r="G3506">
            <v>1.38</v>
          </cell>
          <cell r="H3506">
            <v>77.38</v>
          </cell>
          <cell r="V3506">
            <v>84.07</v>
          </cell>
        </row>
        <row r="3507">
          <cell r="A3507" t="str">
            <v>R W Miller 4-2015-2</v>
          </cell>
          <cell r="G3507">
            <v>1.25</v>
          </cell>
          <cell r="H3507">
            <v>69.89</v>
          </cell>
          <cell r="V3507">
            <v>70.489999999999995</v>
          </cell>
        </row>
        <row r="3508">
          <cell r="A3508" t="str">
            <v>R W Miller 4-2015-3</v>
          </cell>
          <cell r="G3508">
            <v>1.84</v>
          </cell>
          <cell r="H3508">
            <v>77.38</v>
          </cell>
          <cell r="V3508">
            <v>95.9</v>
          </cell>
        </row>
        <row r="3509">
          <cell r="A3509" t="str">
            <v>R W Miller 4-2015-4</v>
          </cell>
          <cell r="G3509">
            <v>0.89</v>
          </cell>
          <cell r="H3509">
            <v>74.88</v>
          </cell>
          <cell r="V3509">
            <v>49.03</v>
          </cell>
        </row>
        <row r="3510">
          <cell r="A3510" t="str">
            <v>R W Miller 4-2015-5</v>
          </cell>
          <cell r="G3510">
            <v>4.6100000000000003</v>
          </cell>
          <cell r="H3510">
            <v>77.38</v>
          </cell>
          <cell r="V3510">
            <v>263.79000000000002</v>
          </cell>
        </row>
        <row r="3511">
          <cell r="A3511" t="str">
            <v>R W Miller 4-2015-6</v>
          </cell>
          <cell r="G3511">
            <v>8.91</v>
          </cell>
          <cell r="H3511">
            <v>74.88</v>
          </cell>
          <cell r="V3511">
            <v>490.24</v>
          </cell>
        </row>
        <row r="3512">
          <cell r="A3512" t="str">
            <v>R W Miller 4-2015-7</v>
          </cell>
          <cell r="G3512">
            <v>12.9</v>
          </cell>
          <cell r="H3512">
            <v>77.38</v>
          </cell>
          <cell r="V3512">
            <v>709.3</v>
          </cell>
        </row>
        <row r="3513">
          <cell r="A3513" t="str">
            <v>R W Miller 4-2015-8</v>
          </cell>
          <cell r="G3513">
            <v>11.24</v>
          </cell>
          <cell r="H3513">
            <v>77.38</v>
          </cell>
          <cell r="V3513">
            <v>618.17999999999995</v>
          </cell>
        </row>
        <row r="3514">
          <cell r="A3514" t="str">
            <v>R W Miller 4-2015-9</v>
          </cell>
          <cell r="G3514">
            <v>10.25</v>
          </cell>
          <cell r="H3514">
            <v>74.88</v>
          </cell>
          <cell r="V3514">
            <v>567.36</v>
          </cell>
        </row>
        <row r="3515">
          <cell r="A3515" t="str">
            <v>R W Miller 4-2015-10</v>
          </cell>
          <cell r="G3515">
            <v>5.99</v>
          </cell>
          <cell r="H3515">
            <v>77.38</v>
          </cell>
          <cell r="V3515">
            <v>347.42</v>
          </cell>
        </row>
        <row r="3516">
          <cell r="A3516" t="str">
            <v>R W Miller 4-2015-11</v>
          </cell>
          <cell r="G3516">
            <v>0.45</v>
          </cell>
          <cell r="H3516">
            <v>74.88</v>
          </cell>
          <cell r="V3516">
            <v>28</v>
          </cell>
        </row>
        <row r="3517">
          <cell r="A3517" t="str">
            <v>R W Miller 4-2015-12</v>
          </cell>
          <cell r="G3517">
            <v>3.22</v>
          </cell>
          <cell r="H3517">
            <v>77.38</v>
          </cell>
          <cell r="V3517">
            <v>198.5</v>
          </cell>
        </row>
        <row r="3518">
          <cell r="A3518" t="str">
            <v>R W Miller 4-2016-1</v>
          </cell>
          <cell r="G3518">
            <v>1.38</v>
          </cell>
          <cell r="H3518">
            <v>77.38</v>
          </cell>
          <cell r="V3518">
            <v>81.44</v>
          </cell>
        </row>
        <row r="3519">
          <cell r="A3519" t="str">
            <v>R W Miller 4-2016-2</v>
          </cell>
          <cell r="G3519">
            <v>0</v>
          </cell>
          <cell r="H3519">
            <v>69.89</v>
          </cell>
          <cell r="V3519">
            <v>0</v>
          </cell>
        </row>
        <row r="3520">
          <cell r="A3520" t="str">
            <v>R W Miller 4-2016-3</v>
          </cell>
          <cell r="G3520">
            <v>2.2999999999999998</v>
          </cell>
          <cell r="H3520">
            <v>77.38</v>
          </cell>
          <cell r="V3520">
            <v>119.43</v>
          </cell>
        </row>
        <row r="3521">
          <cell r="A3521" t="str">
            <v>R W Miller 4-2016-4</v>
          </cell>
          <cell r="G3521">
            <v>0.45</v>
          </cell>
          <cell r="H3521">
            <v>74.88</v>
          </cell>
          <cell r="V3521">
            <v>24.64</v>
          </cell>
        </row>
        <row r="3522">
          <cell r="A3522" t="str">
            <v>R W Miller 4-2016-5</v>
          </cell>
          <cell r="G3522">
            <v>4.13</v>
          </cell>
          <cell r="H3522">
            <v>77.38</v>
          </cell>
          <cell r="V3522">
            <v>231.64</v>
          </cell>
        </row>
        <row r="3523">
          <cell r="A3523" t="str">
            <v>R W Miller 4-2016-6</v>
          </cell>
          <cell r="G3523">
            <v>7.58</v>
          </cell>
          <cell r="H3523">
            <v>74.88</v>
          </cell>
          <cell r="V3523">
            <v>424.88</v>
          </cell>
        </row>
        <row r="3524">
          <cell r="A3524" t="str">
            <v>R W Miller 4-2016-7</v>
          </cell>
          <cell r="G3524">
            <v>11.97</v>
          </cell>
          <cell r="H3524">
            <v>77.38</v>
          </cell>
          <cell r="V3524">
            <v>669.96</v>
          </cell>
        </row>
        <row r="3525">
          <cell r="A3525" t="str">
            <v>R W Miller 4-2016-8</v>
          </cell>
          <cell r="G3525">
            <v>10.9</v>
          </cell>
          <cell r="H3525">
            <v>77.38</v>
          </cell>
          <cell r="V3525">
            <v>607.13</v>
          </cell>
        </row>
        <row r="3526">
          <cell r="A3526" t="str">
            <v>R W Miller 4-2016-9</v>
          </cell>
          <cell r="G3526">
            <v>10.7</v>
          </cell>
          <cell r="H3526">
            <v>74.88</v>
          </cell>
          <cell r="V3526">
            <v>601.24</v>
          </cell>
        </row>
        <row r="3527">
          <cell r="A3527" t="str">
            <v>R W Miller 4-2016-10</v>
          </cell>
          <cell r="G3527">
            <v>5.07</v>
          </cell>
          <cell r="H3527">
            <v>77.38</v>
          </cell>
          <cell r="V3527">
            <v>301.7</v>
          </cell>
        </row>
        <row r="3528">
          <cell r="A3528" t="str">
            <v>R W Miller 4-2016-11</v>
          </cell>
          <cell r="G3528">
            <v>1.34</v>
          </cell>
          <cell r="H3528">
            <v>74.88</v>
          </cell>
          <cell r="V3528">
            <v>81.349999999999994</v>
          </cell>
        </row>
        <row r="3529">
          <cell r="A3529" t="str">
            <v>R W Miller 4-2016-12</v>
          </cell>
          <cell r="G3529">
            <v>2.76</v>
          </cell>
          <cell r="H3529">
            <v>77.38</v>
          </cell>
          <cell r="V3529">
            <v>169.08</v>
          </cell>
        </row>
        <row r="3530">
          <cell r="A3530" t="str">
            <v>R W Miller 4-2017-1</v>
          </cell>
          <cell r="G3530">
            <v>1.38</v>
          </cell>
          <cell r="H3530">
            <v>77.38</v>
          </cell>
          <cell r="V3530">
            <v>84.95</v>
          </cell>
        </row>
        <row r="3531">
          <cell r="A3531" t="str">
            <v>R W Miller 4-2017-2</v>
          </cell>
          <cell r="G3531">
            <v>3.33</v>
          </cell>
          <cell r="H3531">
            <v>69.89</v>
          </cell>
          <cell r="V3531">
            <v>189.9</v>
          </cell>
        </row>
        <row r="3532">
          <cell r="A3532" t="str">
            <v>R W Miller 4-2017-3</v>
          </cell>
          <cell r="G3532">
            <v>1.38</v>
          </cell>
          <cell r="H3532">
            <v>77.38</v>
          </cell>
          <cell r="V3532">
            <v>74.38</v>
          </cell>
        </row>
        <row r="3533">
          <cell r="A3533" t="str">
            <v>R W Miller 4-2017-4</v>
          </cell>
          <cell r="G3533">
            <v>1.74</v>
          </cell>
          <cell r="H3533">
            <v>74.88</v>
          </cell>
          <cell r="V3533">
            <v>93.85</v>
          </cell>
        </row>
        <row r="3534">
          <cell r="A3534" t="str">
            <v>R W Miller 4-2017-5</v>
          </cell>
          <cell r="G3534">
            <v>3.22</v>
          </cell>
          <cell r="H3534">
            <v>77.38</v>
          </cell>
          <cell r="V3534">
            <v>184.2</v>
          </cell>
        </row>
        <row r="3535">
          <cell r="A3535" t="str">
            <v>R W Miller 4-2017-6</v>
          </cell>
          <cell r="G3535">
            <v>7.58</v>
          </cell>
          <cell r="H3535">
            <v>74.88</v>
          </cell>
          <cell r="V3535">
            <v>425.76</v>
          </cell>
        </row>
        <row r="3536">
          <cell r="A3536" t="str">
            <v>R W Miller 4-2017-7</v>
          </cell>
          <cell r="G3536">
            <v>12.44</v>
          </cell>
          <cell r="H3536">
            <v>77.38</v>
          </cell>
          <cell r="V3536">
            <v>707.08</v>
          </cell>
        </row>
        <row r="3537">
          <cell r="A3537" t="str">
            <v>R W Miller 4-2017-8</v>
          </cell>
          <cell r="G3537">
            <v>10.59</v>
          </cell>
          <cell r="H3537">
            <v>77.38</v>
          </cell>
          <cell r="V3537">
            <v>591.92999999999995</v>
          </cell>
        </row>
        <row r="3538">
          <cell r="A3538" t="str">
            <v>R W Miller 4-2017-9</v>
          </cell>
          <cell r="G3538">
            <v>10.25</v>
          </cell>
          <cell r="H3538">
            <v>74.88</v>
          </cell>
          <cell r="V3538">
            <v>582.47</v>
          </cell>
        </row>
        <row r="3539">
          <cell r="A3539" t="str">
            <v>R W Miller 4-2017-10</v>
          </cell>
          <cell r="G3539">
            <v>5.07</v>
          </cell>
          <cell r="H3539">
            <v>77.38</v>
          </cell>
          <cell r="V3539">
            <v>300.52999999999997</v>
          </cell>
        </row>
        <row r="3540">
          <cell r="A3540" t="str">
            <v>R W Miller 4-2017-11</v>
          </cell>
          <cell r="G3540">
            <v>0</v>
          </cell>
          <cell r="H3540">
            <v>74.88</v>
          </cell>
          <cell r="V3540">
            <v>0</v>
          </cell>
        </row>
        <row r="3541">
          <cell r="A3541" t="str">
            <v>R W Miller 4-2017-12</v>
          </cell>
          <cell r="G3541">
            <v>3.68</v>
          </cell>
          <cell r="H3541">
            <v>77.38</v>
          </cell>
          <cell r="V3541">
            <v>222.88</v>
          </cell>
        </row>
        <row r="3542">
          <cell r="A3542" t="str">
            <v>R W Miller 4-2018-1</v>
          </cell>
          <cell r="G3542">
            <v>0.92</v>
          </cell>
          <cell r="H3542">
            <v>77.38</v>
          </cell>
          <cell r="V3542">
            <v>57.15</v>
          </cell>
        </row>
        <row r="3543">
          <cell r="A3543" t="str">
            <v>R W Miller 4-2018-2</v>
          </cell>
          <cell r="G3543">
            <v>2.5</v>
          </cell>
          <cell r="H3543">
            <v>69.89</v>
          </cell>
          <cell r="V3543">
            <v>140.69</v>
          </cell>
        </row>
        <row r="3544">
          <cell r="A3544" t="str">
            <v>R W Miller 4-2018-3</v>
          </cell>
          <cell r="G3544">
            <v>0.46</v>
          </cell>
          <cell r="H3544">
            <v>77.38</v>
          </cell>
          <cell r="V3544">
            <v>25.03</v>
          </cell>
        </row>
        <row r="3545">
          <cell r="A3545" t="str">
            <v>R W Miller 4-2018-4</v>
          </cell>
          <cell r="G3545">
            <v>1.34</v>
          </cell>
          <cell r="H3545">
            <v>74.88</v>
          </cell>
          <cell r="V3545">
            <v>72.709999999999994</v>
          </cell>
        </row>
        <row r="3546">
          <cell r="A3546" t="str">
            <v>R W Miller 4-2018-5</v>
          </cell>
          <cell r="G3546">
            <v>2.76</v>
          </cell>
          <cell r="H3546">
            <v>77.38</v>
          </cell>
          <cell r="V3546">
            <v>157.82</v>
          </cell>
        </row>
        <row r="3547">
          <cell r="A3547" t="str">
            <v>R W Miller 4-2018-6</v>
          </cell>
          <cell r="G3547">
            <v>6.69</v>
          </cell>
          <cell r="H3547">
            <v>74.88</v>
          </cell>
          <cell r="V3547">
            <v>378.32</v>
          </cell>
        </row>
        <row r="3548">
          <cell r="A3548" t="str">
            <v>R W Miller 4-2018-7</v>
          </cell>
          <cell r="G3548">
            <v>11.97</v>
          </cell>
          <cell r="H3548">
            <v>77.38</v>
          </cell>
          <cell r="V3548">
            <v>681.59</v>
          </cell>
        </row>
        <row r="3549">
          <cell r="A3549" t="str">
            <v>R W Miller 4-2018-8</v>
          </cell>
          <cell r="G3549">
            <v>12.71</v>
          </cell>
          <cell r="H3549">
            <v>77.38</v>
          </cell>
          <cell r="V3549">
            <v>723.98</v>
          </cell>
        </row>
        <row r="3550">
          <cell r="A3550" t="str">
            <v>R W Miller 4-2018-9</v>
          </cell>
          <cell r="G3550">
            <v>9.6999999999999993</v>
          </cell>
          <cell r="H3550">
            <v>74.88</v>
          </cell>
          <cell r="V3550">
            <v>552.62</v>
          </cell>
        </row>
        <row r="3551">
          <cell r="A3551" t="str">
            <v>R W Miller 4-2018-10</v>
          </cell>
          <cell r="G3551">
            <v>3.68</v>
          </cell>
          <cell r="H3551">
            <v>77.38</v>
          </cell>
          <cell r="V3551">
            <v>217.04</v>
          </cell>
        </row>
        <row r="3552">
          <cell r="A3552" t="str">
            <v>R W Miller 4-2018-11</v>
          </cell>
          <cell r="G3552">
            <v>0</v>
          </cell>
          <cell r="H3552">
            <v>74.88</v>
          </cell>
          <cell r="V3552">
            <v>0</v>
          </cell>
        </row>
        <row r="3553">
          <cell r="A3553" t="str">
            <v>R W Miller 4-2018-12</v>
          </cell>
          <cell r="G3553">
            <v>1.84</v>
          </cell>
          <cell r="H3553">
            <v>77.38</v>
          </cell>
          <cell r="V3553">
            <v>118.43</v>
          </cell>
        </row>
        <row r="3554">
          <cell r="A3554" t="str">
            <v>R W Miller 4-2019-1</v>
          </cell>
          <cell r="G3554">
            <v>1.84</v>
          </cell>
          <cell r="H3554">
            <v>77.38</v>
          </cell>
          <cell r="V3554">
            <v>110.97</v>
          </cell>
        </row>
        <row r="3555">
          <cell r="A3555" t="str">
            <v>R W Miller 4-2019-2</v>
          </cell>
          <cell r="G3555">
            <v>0.83</v>
          </cell>
          <cell r="H3555">
            <v>69.89</v>
          </cell>
          <cell r="V3555">
            <v>48.16</v>
          </cell>
        </row>
        <row r="3556">
          <cell r="A3556" t="str">
            <v>R W Miller 4-2019-3</v>
          </cell>
          <cell r="G3556">
            <v>0</v>
          </cell>
          <cell r="H3556">
            <v>77.38</v>
          </cell>
          <cell r="V3556">
            <v>0</v>
          </cell>
        </row>
        <row r="3557">
          <cell r="A3557" t="str">
            <v>R W Miller 4-2019-4</v>
          </cell>
          <cell r="G3557">
            <v>0</v>
          </cell>
          <cell r="H3557">
            <v>74.88</v>
          </cell>
          <cell r="V3557">
            <v>0</v>
          </cell>
        </row>
        <row r="3558">
          <cell r="A3558" t="str">
            <v>R W Miller 4-2019-5</v>
          </cell>
          <cell r="G3558">
            <v>2.23</v>
          </cell>
          <cell r="H3558">
            <v>77.38</v>
          </cell>
          <cell r="V3558">
            <v>125.05</v>
          </cell>
        </row>
        <row r="3559">
          <cell r="A3559" t="str">
            <v>R W Miller 4-2019-6</v>
          </cell>
          <cell r="G3559">
            <v>8.4700000000000006</v>
          </cell>
          <cell r="H3559">
            <v>74.88</v>
          </cell>
          <cell r="V3559">
            <v>481.73</v>
          </cell>
        </row>
        <row r="3560">
          <cell r="A3560" t="str">
            <v>R W Miller 4-2019-7</v>
          </cell>
          <cell r="G3560">
            <v>12.9</v>
          </cell>
          <cell r="H3560">
            <v>77.38</v>
          </cell>
          <cell r="V3560">
            <v>735.02</v>
          </cell>
        </row>
        <row r="3561">
          <cell r="A3561" t="str">
            <v>R W Miller 4-2019-8</v>
          </cell>
          <cell r="G3561">
            <v>10.59</v>
          </cell>
          <cell r="H3561">
            <v>77.38</v>
          </cell>
          <cell r="V3561">
            <v>604.39</v>
          </cell>
        </row>
        <row r="3562">
          <cell r="A3562" t="str">
            <v>R W Miller 4-2019-9</v>
          </cell>
          <cell r="G3562">
            <v>9.81</v>
          </cell>
          <cell r="H3562">
            <v>74.88</v>
          </cell>
          <cell r="V3562">
            <v>548.65</v>
          </cell>
        </row>
        <row r="3563">
          <cell r="A3563" t="str">
            <v>R W Miller 4-2019-10</v>
          </cell>
          <cell r="G3563">
            <v>5.07</v>
          </cell>
          <cell r="H3563">
            <v>77.38</v>
          </cell>
          <cell r="V3563">
            <v>301.72000000000003</v>
          </cell>
        </row>
        <row r="3564">
          <cell r="A3564" t="str">
            <v>R W Miller 4-2019-11</v>
          </cell>
          <cell r="G3564">
            <v>0.89</v>
          </cell>
          <cell r="H3564">
            <v>74.88</v>
          </cell>
          <cell r="V3564">
            <v>54.23</v>
          </cell>
        </row>
        <row r="3565">
          <cell r="A3565" t="str">
            <v>R W Miller 4-2019-12</v>
          </cell>
          <cell r="G3565">
            <v>0.92</v>
          </cell>
          <cell r="H3565">
            <v>77.38</v>
          </cell>
          <cell r="V3565">
            <v>59.52</v>
          </cell>
        </row>
        <row r="3566">
          <cell r="A3566" t="str">
            <v>R W Miller 4-2020-1</v>
          </cell>
          <cell r="G3566">
            <v>1.38</v>
          </cell>
          <cell r="H3566">
            <v>77.38</v>
          </cell>
          <cell r="V3566">
            <v>83.17</v>
          </cell>
        </row>
        <row r="3567">
          <cell r="A3567" t="str">
            <v>R W Miller 4-2020-2</v>
          </cell>
          <cell r="G3567">
            <v>0.42</v>
          </cell>
          <cell r="H3567">
            <v>69.89</v>
          </cell>
          <cell r="V3567">
            <v>24.01</v>
          </cell>
        </row>
        <row r="3568">
          <cell r="A3568" t="str">
            <v>R W Miller 4-2020-3</v>
          </cell>
          <cell r="G3568">
            <v>0.92</v>
          </cell>
          <cell r="H3568">
            <v>77.38</v>
          </cell>
          <cell r="V3568">
            <v>50.14</v>
          </cell>
        </row>
        <row r="3569">
          <cell r="A3569" t="str">
            <v>R W Miller 4-2020-4</v>
          </cell>
          <cell r="G3569">
            <v>0</v>
          </cell>
          <cell r="H3569">
            <v>74.88</v>
          </cell>
          <cell r="V3569">
            <v>0</v>
          </cell>
        </row>
        <row r="3570">
          <cell r="A3570" t="str">
            <v>R W Miller 4-2020-5</v>
          </cell>
          <cell r="G3570">
            <v>3.22</v>
          </cell>
          <cell r="H3570">
            <v>77.38</v>
          </cell>
          <cell r="V3570">
            <v>183.01</v>
          </cell>
        </row>
        <row r="3571">
          <cell r="A3571" t="str">
            <v>R W Miller 4-2020-6</v>
          </cell>
          <cell r="G3571">
            <v>6.24</v>
          </cell>
          <cell r="H3571">
            <v>74.88</v>
          </cell>
          <cell r="V3571">
            <v>356.52</v>
          </cell>
        </row>
        <row r="3572">
          <cell r="A3572" t="str">
            <v>R W Miller 4-2020-7</v>
          </cell>
          <cell r="G3572">
            <v>9.2100000000000009</v>
          </cell>
          <cell r="H3572">
            <v>77.38</v>
          </cell>
          <cell r="V3572">
            <v>519.89</v>
          </cell>
        </row>
        <row r="3573">
          <cell r="A3573" t="str">
            <v>R W Miller 4-2020-8</v>
          </cell>
          <cell r="G3573">
            <v>10.58</v>
          </cell>
          <cell r="H3573">
            <v>77.38</v>
          </cell>
          <cell r="V3573">
            <v>597.53</v>
          </cell>
        </row>
        <row r="3574">
          <cell r="A3574" t="str">
            <v>R W Miller 4-2020-9</v>
          </cell>
          <cell r="G3574">
            <v>9.36</v>
          </cell>
          <cell r="H3574">
            <v>74.88</v>
          </cell>
          <cell r="V3574">
            <v>519.19000000000005</v>
          </cell>
        </row>
        <row r="3575">
          <cell r="A3575" t="str">
            <v>R W Miller 4-2020-10</v>
          </cell>
          <cell r="G3575">
            <v>3.68</v>
          </cell>
          <cell r="H3575">
            <v>77.38</v>
          </cell>
          <cell r="V3575">
            <v>211.89</v>
          </cell>
        </row>
        <row r="3576">
          <cell r="A3576" t="str">
            <v>R W Miller 4-2020-11</v>
          </cell>
          <cell r="G3576">
            <v>0.89</v>
          </cell>
          <cell r="H3576">
            <v>74.88</v>
          </cell>
          <cell r="V3576">
            <v>56.39</v>
          </cell>
        </row>
        <row r="3577">
          <cell r="A3577" t="str">
            <v>R W Miller 4-2020-12</v>
          </cell>
          <cell r="G3577">
            <v>0.92</v>
          </cell>
          <cell r="H3577">
            <v>77.38</v>
          </cell>
          <cell r="V3577">
            <v>59.41</v>
          </cell>
        </row>
        <row r="3578">
          <cell r="A3578" t="str">
            <v>R W Miller 4-2021-1</v>
          </cell>
          <cell r="G3578">
            <v>2.59</v>
          </cell>
          <cell r="H3578">
            <v>77.38</v>
          </cell>
          <cell r="V3578">
            <v>151.79</v>
          </cell>
        </row>
        <row r="3579">
          <cell r="A3579" t="str">
            <v>R W Miller 4-2021-2</v>
          </cell>
          <cell r="G3579">
            <v>1.25</v>
          </cell>
          <cell r="H3579">
            <v>69.89</v>
          </cell>
          <cell r="V3579">
            <v>69.260000000000005</v>
          </cell>
        </row>
        <row r="3580">
          <cell r="A3580" t="str">
            <v>R W Miller 4-2021-3</v>
          </cell>
          <cell r="G3580">
            <v>0</v>
          </cell>
          <cell r="H3580">
            <v>77.38</v>
          </cell>
          <cell r="V3580">
            <v>0</v>
          </cell>
        </row>
        <row r="3581">
          <cell r="A3581" t="str">
            <v>R W Miller 4-2021-4</v>
          </cell>
          <cell r="G3581">
            <v>0.89</v>
          </cell>
          <cell r="H3581">
            <v>74.88</v>
          </cell>
          <cell r="V3581">
            <v>50.1</v>
          </cell>
        </row>
        <row r="3582">
          <cell r="A3582" t="str">
            <v>R W Miller 4-2021-5</v>
          </cell>
          <cell r="G3582">
            <v>2.76</v>
          </cell>
          <cell r="H3582">
            <v>77.38</v>
          </cell>
          <cell r="V3582">
            <v>161.77000000000001</v>
          </cell>
        </row>
        <row r="3583">
          <cell r="A3583" t="str">
            <v>R W Miller 4-2021-6</v>
          </cell>
          <cell r="G3583">
            <v>8.3000000000000007</v>
          </cell>
          <cell r="H3583">
            <v>74.88</v>
          </cell>
          <cell r="V3583">
            <v>465.25</v>
          </cell>
        </row>
        <row r="3584">
          <cell r="A3584" t="str">
            <v>R W Miller 4-2021-7</v>
          </cell>
          <cell r="G3584">
            <v>10.59</v>
          </cell>
          <cell r="H3584">
            <v>77.38</v>
          </cell>
          <cell r="V3584">
            <v>602.66999999999996</v>
          </cell>
        </row>
        <row r="3585">
          <cell r="A3585" t="str">
            <v>R W Miller 4-2021-8</v>
          </cell>
          <cell r="G3585">
            <v>10.59</v>
          </cell>
          <cell r="H3585">
            <v>77.38</v>
          </cell>
          <cell r="V3585">
            <v>598.77</v>
          </cell>
        </row>
        <row r="3586">
          <cell r="A3586" t="str">
            <v>R W Miller 4-2021-9</v>
          </cell>
          <cell r="G3586">
            <v>9.6999999999999993</v>
          </cell>
          <cell r="H3586">
            <v>74.88</v>
          </cell>
          <cell r="V3586">
            <v>554.52</v>
          </cell>
        </row>
        <row r="3587">
          <cell r="A3587" t="str">
            <v>R W Miller 4-2021-10</v>
          </cell>
          <cell r="G3587">
            <v>3.22</v>
          </cell>
          <cell r="H3587">
            <v>77.38</v>
          </cell>
          <cell r="V3587">
            <v>189.55</v>
          </cell>
        </row>
        <row r="3588">
          <cell r="A3588" t="str">
            <v>R W Miller 4-2021-11</v>
          </cell>
          <cell r="G3588">
            <v>0.45</v>
          </cell>
          <cell r="H3588">
            <v>74.88</v>
          </cell>
          <cell r="V3588">
            <v>28.64</v>
          </cell>
        </row>
        <row r="3589">
          <cell r="A3589" t="str">
            <v>R W Miller 4-2021-12</v>
          </cell>
          <cell r="G3589">
            <v>2.76</v>
          </cell>
          <cell r="H3589">
            <v>77.38</v>
          </cell>
          <cell r="V3589">
            <v>178.22</v>
          </cell>
        </row>
        <row r="3590">
          <cell r="A3590" t="str">
            <v>R W Miller 4-2022-1</v>
          </cell>
          <cell r="G3590">
            <v>0.46</v>
          </cell>
          <cell r="H3590">
            <v>77.38</v>
          </cell>
          <cell r="V3590">
            <v>28.66</v>
          </cell>
        </row>
        <row r="3591">
          <cell r="A3591" t="str">
            <v>R W Miller 4-2022-2</v>
          </cell>
          <cell r="G3591">
            <v>0.42</v>
          </cell>
          <cell r="H3591">
            <v>69.89</v>
          </cell>
          <cell r="V3591">
            <v>24.01</v>
          </cell>
        </row>
        <row r="3592">
          <cell r="A3592" t="str">
            <v>R W Miller 4-2022-3</v>
          </cell>
          <cell r="G3592">
            <v>0</v>
          </cell>
          <cell r="H3592">
            <v>77.38</v>
          </cell>
          <cell r="V3592">
            <v>0</v>
          </cell>
        </row>
        <row r="3593">
          <cell r="A3593" t="str">
            <v>R W Miller 4-2022-4</v>
          </cell>
          <cell r="G3593">
            <v>0.45</v>
          </cell>
          <cell r="H3593">
            <v>74.88</v>
          </cell>
          <cell r="V3593">
            <v>25.05</v>
          </cell>
        </row>
        <row r="3594">
          <cell r="A3594" t="str">
            <v>R W Miller 4-2022-5</v>
          </cell>
          <cell r="G3594">
            <v>1.38</v>
          </cell>
          <cell r="H3594">
            <v>77.38</v>
          </cell>
          <cell r="V3594">
            <v>80.89</v>
          </cell>
        </row>
        <row r="3595">
          <cell r="A3595" t="str">
            <v>R W Miller 4-2022-6</v>
          </cell>
          <cell r="G3595">
            <v>5.79</v>
          </cell>
          <cell r="H3595">
            <v>74.88</v>
          </cell>
          <cell r="V3595">
            <v>334.85</v>
          </cell>
        </row>
        <row r="3596">
          <cell r="A3596" t="str">
            <v>R W Miller 4-2022-7</v>
          </cell>
          <cell r="G3596">
            <v>10.130000000000001</v>
          </cell>
          <cell r="H3596">
            <v>77.38</v>
          </cell>
          <cell r="V3596">
            <v>561.34</v>
          </cell>
        </row>
        <row r="3597">
          <cell r="A3597" t="str">
            <v>R W Miller 4-2022-8</v>
          </cell>
          <cell r="G3597">
            <v>9.77</v>
          </cell>
          <cell r="H3597">
            <v>77.38</v>
          </cell>
          <cell r="V3597">
            <v>550.53</v>
          </cell>
        </row>
        <row r="3598">
          <cell r="A3598" t="str">
            <v>R W Miller 4-2022-9</v>
          </cell>
          <cell r="G3598">
            <v>8.91</v>
          </cell>
          <cell r="H3598">
            <v>74.88</v>
          </cell>
          <cell r="V3598">
            <v>503.96</v>
          </cell>
        </row>
        <row r="3599">
          <cell r="A3599" t="str">
            <v>R W Miller 4-2022-10</v>
          </cell>
          <cell r="G3599">
            <v>2.2999999999999998</v>
          </cell>
          <cell r="H3599">
            <v>77.38</v>
          </cell>
          <cell r="V3599">
            <v>137.75</v>
          </cell>
        </row>
        <row r="3600">
          <cell r="A3600" t="str">
            <v>R W Miller 4-2022-11</v>
          </cell>
          <cell r="G3600">
            <v>0</v>
          </cell>
          <cell r="H3600">
            <v>74.88</v>
          </cell>
          <cell r="V3600">
            <v>0</v>
          </cell>
        </row>
        <row r="3601">
          <cell r="A3601" t="str">
            <v>R W Miller 4-2022-12</v>
          </cell>
          <cell r="G3601">
            <v>1.38</v>
          </cell>
          <cell r="H3601">
            <v>77.38</v>
          </cell>
          <cell r="V3601">
            <v>89.6</v>
          </cell>
        </row>
        <row r="3602">
          <cell r="A3602" t="str">
            <v>--</v>
          </cell>
          <cell r="V3602">
            <v>0</v>
          </cell>
        </row>
        <row r="3603">
          <cell r="A3603" t="str">
            <v>--</v>
          </cell>
          <cell r="V3603">
            <v>0</v>
          </cell>
        </row>
        <row r="3604">
          <cell r="A3604" t="str">
            <v>--</v>
          </cell>
          <cell r="V3604">
            <v>0</v>
          </cell>
        </row>
        <row r="3605">
          <cell r="A3605" t="str">
            <v>R W Miller 5-2003-4</v>
          </cell>
          <cell r="G3605">
            <v>3.12</v>
          </cell>
          <cell r="H3605">
            <v>74.88</v>
          </cell>
          <cell r="V3605">
            <v>209.05</v>
          </cell>
        </row>
        <row r="3606">
          <cell r="A3606" t="str">
            <v>R W Miller 5-2003-5</v>
          </cell>
          <cell r="G3606">
            <v>4.1399999999999997</v>
          </cell>
          <cell r="H3606">
            <v>77.38</v>
          </cell>
          <cell r="V3606">
            <v>277.36</v>
          </cell>
        </row>
        <row r="3607">
          <cell r="A3607" t="str">
            <v>R W Miller 5-2003-6</v>
          </cell>
          <cell r="G3607">
            <v>0.45</v>
          </cell>
          <cell r="H3607">
            <v>74.88</v>
          </cell>
          <cell r="V3607">
            <v>31.4</v>
          </cell>
        </row>
        <row r="3608">
          <cell r="A3608" t="str">
            <v>R W Miller 5-2003-7</v>
          </cell>
          <cell r="G3608">
            <v>0.92</v>
          </cell>
          <cell r="H3608">
            <v>77.38</v>
          </cell>
          <cell r="V3608">
            <v>64.739999999999995</v>
          </cell>
        </row>
        <row r="3609">
          <cell r="A3609" t="str">
            <v>R W Miller 5-2003-8</v>
          </cell>
          <cell r="G3609">
            <v>5.53</v>
          </cell>
          <cell r="H3609">
            <v>77.38</v>
          </cell>
          <cell r="V3609">
            <v>383.32</v>
          </cell>
        </row>
        <row r="3610">
          <cell r="A3610" t="str">
            <v>R W Miller 5-2003-9</v>
          </cell>
          <cell r="G3610">
            <v>3.54</v>
          </cell>
          <cell r="H3610">
            <v>74.88</v>
          </cell>
          <cell r="V3610">
            <v>244.28</v>
          </cell>
        </row>
        <row r="3611">
          <cell r="A3611" t="str">
            <v>R W Miller 5-2003-10</v>
          </cell>
          <cell r="G3611">
            <v>2.76</v>
          </cell>
          <cell r="H3611">
            <v>77.38</v>
          </cell>
          <cell r="V3611">
            <v>196.83</v>
          </cell>
        </row>
        <row r="3612">
          <cell r="A3612" t="str">
            <v>R W Miller 5-2003-11</v>
          </cell>
          <cell r="G3612">
            <v>0.89</v>
          </cell>
          <cell r="H3612">
            <v>74.88</v>
          </cell>
          <cell r="V3612">
            <v>65.95</v>
          </cell>
        </row>
        <row r="3613">
          <cell r="A3613" t="str">
            <v>R W Miller 5-2003-12</v>
          </cell>
          <cell r="G3613">
            <v>3.22</v>
          </cell>
          <cell r="H3613">
            <v>77.38</v>
          </cell>
          <cell r="V3613">
            <v>249.59</v>
          </cell>
        </row>
        <row r="3614">
          <cell r="A3614" t="str">
            <v>R W Miller 5-2004-1</v>
          </cell>
          <cell r="G3614">
            <v>2.2000000000000002</v>
          </cell>
          <cell r="H3614">
            <v>77.38</v>
          </cell>
          <cell r="V3614">
            <v>139.05000000000001</v>
          </cell>
        </row>
        <row r="3615">
          <cell r="A3615" t="str">
            <v>R W Miller 5-2004-2</v>
          </cell>
          <cell r="G3615">
            <v>1.25</v>
          </cell>
          <cell r="H3615">
            <v>69.89</v>
          </cell>
          <cell r="V3615">
            <v>76.73</v>
          </cell>
        </row>
        <row r="3616">
          <cell r="A3616" t="str">
            <v>R W Miller 5-2004-3</v>
          </cell>
          <cell r="G3616">
            <v>2.2999999999999998</v>
          </cell>
          <cell r="H3616">
            <v>77.38</v>
          </cell>
          <cell r="V3616">
            <v>129.66</v>
          </cell>
        </row>
        <row r="3617">
          <cell r="A3617" t="str">
            <v>R W Miller 5-2004-4</v>
          </cell>
          <cell r="G3617">
            <v>0</v>
          </cell>
          <cell r="H3617">
            <v>74.88</v>
          </cell>
          <cell r="V3617">
            <v>0</v>
          </cell>
        </row>
        <row r="3618">
          <cell r="A3618" t="str">
            <v>R W Miller 5-2004-5</v>
          </cell>
          <cell r="G3618">
            <v>2.76</v>
          </cell>
          <cell r="H3618">
            <v>77.38</v>
          </cell>
          <cell r="V3618">
            <v>168.57</v>
          </cell>
        </row>
        <row r="3619">
          <cell r="A3619" t="str">
            <v>R W Miller 5-2004-6</v>
          </cell>
          <cell r="G3619">
            <v>2.67</v>
          </cell>
          <cell r="H3619">
            <v>74.88</v>
          </cell>
          <cell r="V3619">
            <v>165.83</v>
          </cell>
        </row>
        <row r="3620">
          <cell r="A3620" t="str">
            <v>R W Miller 5-2004-7</v>
          </cell>
          <cell r="G3620">
            <v>4.6100000000000003</v>
          </cell>
          <cell r="H3620">
            <v>77.38</v>
          </cell>
          <cell r="V3620">
            <v>281.12</v>
          </cell>
        </row>
        <row r="3621">
          <cell r="A3621" t="str">
            <v>R W Miller 5-2004-8</v>
          </cell>
          <cell r="G3621">
            <v>4.1500000000000004</v>
          </cell>
          <cell r="H3621">
            <v>77.38</v>
          </cell>
          <cell r="V3621">
            <v>250.87</v>
          </cell>
        </row>
        <row r="3622">
          <cell r="A3622" t="str">
            <v>R W Miller 5-2004-9</v>
          </cell>
          <cell r="G3622">
            <v>4.01</v>
          </cell>
          <cell r="H3622">
            <v>74.88</v>
          </cell>
          <cell r="V3622">
            <v>245.08</v>
          </cell>
        </row>
        <row r="3623">
          <cell r="A3623" t="str">
            <v>R W Miller 5-2004-10</v>
          </cell>
          <cell r="G3623">
            <v>4.55</v>
          </cell>
          <cell r="H3623">
            <v>77.38</v>
          </cell>
          <cell r="V3623">
            <v>285.51</v>
          </cell>
        </row>
        <row r="3624">
          <cell r="A3624" t="str">
            <v>R W Miller 5-2004-11</v>
          </cell>
          <cell r="G3624">
            <v>1.34</v>
          </cell>
          <cell r="H3624">
            <v>74.88</v>
          </cell>
          <cell r="V3624">
            <v>91.88</v>
          </cell>
        </row>
        <row r="3625">
          <cell r="A3625" t="str">
            <v>R W Miller 5-2004-12</v>
          </cell>
          <cell r="G3625">
            <v>1.84</v>
          </cell>
          <cell r="H3625">
            <v>77.38</v>
          </cell>
          <cell r="V3625">
            <v>122.7</v>
          </cell>
        </row>
        <row r="3626">
          <cell r="A3626" t="str">
            <v>R W Miller 5-2005-1</v>
          </cell>
          <cell r="G3626">
            <v>0.92</v>
          </cell>
          <cell r="H3626">
            <v>77.38</v>
          </cell>
          <cell r="V3626">
            <v>55.04</v>
          </cell>
        </row>
        <row r="3627">
          <cell r="A3627" t="str">
            <v>R W Miller 5-2005-2</v>
          </cell>
          <cell r="G3627">
            <v>0.83</v>
          </cell>
          <cell r="H3627">
            <v>69.89</v>
          </cell>
          <cell r="V3627">
            <v>46.03</v>
          </cell>
        </row>
        <row r="3628">
          <cell r="A3628" t="str">
            <v>R W Miller 5-2005-3</v>
          </cell>
          <cell r="G3628">
            <v>1.38</v>
          </cell>
          <cell r="H3628">
            <v>77.38</v>
          </cell>
          <cell r="V3628">
            <v>71.97</v>
          </cell>
        </row>
        <row r="3629">
          <cell r="A3629" t="str">
            <v>R W Miller 5-2005-4</v>
          </cell>
          <cell r="G3629">
            <v>0.89</v>
          </cell>
          <cell r="H3629">
            <v>74.88</v>
          </cell>
          <cell r="V3629">
            <v>47.98</v>
          </cell>
        </row>
        <row r="3630">
          <cell r="A3630" t="str">
            <v>R W Miller 5-2005-5</v>
          </cell>
          <cell r="G3630">
            <v>5.07</v>
          </cell>
          <cell r="H3630">
            <v>77.38</v>
          </cell>
          <cell r="V3630">
            <v>278.61</v>
          </cell>
        </row>
        <row r="3631">
          <cell r="A3631" t="str">
            <v>R W Miller 5-2005-6</v>
          </cell>
          <cell r="G3631">
            <v>5.79</v>
          </cell>
          <cell r="H3631">
            <v>74.88</v>
          </cell>
          <cell r="V3631">
            <v>316.69</v>
          </cell>
        </row>
        <row r="3632">
          <cell r="A3632" t="str">
            <v>R W Miller 5-2005-7</v>
          </cell>
          <cell r="G3632">
            <v>7.37</v>
          </cell>
          <cell r="H3632">
            <v>77.38</v>
          </cell>
          <cell r="V3632">
            <v>399.88</v>
          </cell>
        </row>
        <row r="3633">
          <cell r="A3633" t="str">
            <v>R W Miller 5-2005-8</v>
          </cell>
          <cell r="G3633">
            <v>8.1999999999999993</v>
          </cell>
          <cell r="H3633">
            <v>77.38</v>
          </cell>
          <cell r="V3633">
            <v>442.88</v>
          </cell>
        </row>
        <row r="3634">
          <cell r="A3634" t="str">
            <v>R W Miller 5-2005-9</v>
          </cell>
          <cell r="G3634">
            <v>6.24</v>
          </cell>
          <cell r="H3634">
            <v>74.88</v>
          </cell>
          <cell r="V3634">
            <v>336.28</v>
          </cell>
        </row>
        <row r="3635">
          <cell r="A3635" t="str">
            <v>R W Miller 5-2005-10</v>
          </cell>
          <cell r="G3635">
            <v>5.0599999999999996</v>
          </cell>
          <cell r="H3635">
            <v>77.38</v>
          </cell>
          <cell r="V3635">
            <v>286.74</v>
          </cell>
        </row>
        <row r="3636">
          <cell r="A3636" t="str">
            <v>R W Miller 5-2005-11</v>
          </cell>
          <cell r="G3636">
            <v>1.34</v>
          </cell>
          <cell r="H3636">
            <v>74.88</v>
          </cell>
          <cell r="V3636">
            <v>82.56</v>
          </cell>
        </row>
        <row r="3637">
          <cell r="A3637" t="str">
            <v>R W Miller 5-2005-12</v>
          </cell>
          <cell r="G3637">
            <v>2.76</v>
          </cell>
          <cell r="H3637">
            <v>77.38</v>
          </cell>
          <cell r="V3637">
            <v>170.46</v>
          </cell>
        </row>
        <row r="3638">
          <cell r="A3638" t="str">
            <v>R W Miller 5-2006-1</v>
          </cell>
          <cell r="G3638">
            <v>2.71</v>
          </cell>
          <cell r="H3638">
            <v>77.38</v>
          </cell>
          <cell r="V3638">
            <v>148.84</v>
          </cell>
        </row>
        <row r="3639">
          <cell r="A3639" t="str">
            <v>R W Miller 5-2006-2</v>
          </cell>
          <cell r="G3639">
            <v>2.08</v>
          </cell>
          <cell r="H3639">
            <v>69.89</v>
          </cell>
          <cell r="V3639">
            <v>108.84</v>
          </cell>
        </row>
        <row r="3640">
          <cell r="A3640" t="str">
            <v>R W Miller 5-2006-3</v>
          </cell>
          <cell r="G3640">
            <v>2.76</v>
          </cell>
          <cell r="H3640">
            <v>77.38</v>
          </cell>
          <cell r="V3640">
            <v>135.99</v>
          </cell>
        </row>
        <row r="3641">
          <cell r="A3641" t="str">
            <v>R W Miller 5-2006-4</v>
          </cell>
          <cell r="G3641">
            <v>1.6</v>
          </cell>
          <cell r="H3641">
            <v>74.88</v>
          </cell>
          <cell r="V3641">
            <v>74.989999999999995</v>
          </cell>
        </row>
        <row r="3642">
          <cell r="A3642" t="str">
            <v>R W Miller 5-2006-5</v>
          </cell>
          <cell r="G3642">
            <v>3.68</v>
          </cell>
          <cell r="H3642">
            <v>77.38</v>
          </cell>
          <cell r="V3642">
            <v>194.39</v>
          </cell>
        </row>
        <row r="3643">
          <cell r="A3643" t="str">
            <v>R W Miller 5-2006-6</v>
          </cell>
          <cell r="G3643">
            <v>7.13</v>
          </cell>
          <cell r="H3643">
            <v>74.88</v>
          </cell>
          <cell r="V3643">
            <v>364.97</v>
          </cell>
        </row>
        <row r="3644">
          <cell r="A3644" t="str">
            <v>R W Miller 5-2006-7</v>
          </cell>
          <cell r="G3644">
            <v>9.67</v>
          </cell>
          <cell r="H3644">
            <v>77.38</v>
          </cell>
          <cell r="V3644">
            <v>498.02</v>
          </cell>
        </row>
        <row r="3645">
          <cell r="A3645" t="str">
            <v>R W Miller 5-2006-8</v>
          </cell>
          <cell r="G3645">
            <v>7.37</v>
          </cell>
          <cell r="H3645">
            <v>77.38</v>
          </cell>
          <cell r="V3645">
            <v>380.33</v>
          </cell>
        </row>
        <row r="3646">
          <cell r="A3646" t="str">
            <v>R W Miller 5-2006-9</v>
          </cell>
          <cell r="G3646">
            <v>10.46</v>
          </cell>
          <cell r="H3646">
            <v>74.88</v>
          </cell>
          <cell r="V3646">
            <v>542.49</v>
          </cell>
        </row>
        <row r="3647">
          <cell r="A3647" t="str">
            <v>R W Miller 5-2006-10</v>
          </cell>
          <cell r="G3647">
            <v>4.4800000000000004</v>
          </cell>
          <cell r="H3647">
            <v>77.38</v>
          </cell>
          <cell r="V3647">
            <v>240.01</v>
          </cell>
        </row>
        <row r="3648">
          <cell r="A3648" t="str">
            <v>R W Miller 5-2006-11</v>
          </cell>
          <cell r="G3648">
            <v>1.78</v>
          </cell>
          <cell r="H3648">
            <v>74.88</v>
          </cell>
          <cell r="V3648">
            <v>103.87</v>
          </cell>
        </row>
        <row r="3649">
          <cell r="A3649" t="str">
            <v>R W Miller 5-2006-12</v>
          </cell>
          <cell r="G3649">
            <v>1.84</v>
          </cell>
          <cell r="H3649">
            <v>77.38</v>
          </cell>
          <cell r="V3649">
            <v>107.75</v>
          </cell>
        </row>
        <row r="3650">
          <cell r="A3650" t="str">
            <v>R W Miller 5-2007-1</v>
          </cell>
          <cell r="G3650">
            <v>2.2999999999999998</v>
          </cell>
          <cell r="H3650">
            <v>77.38</v>
          </cell>
          <cell r="V3650">
            <v>119.97</v>
          </cell>
        </row>
        <row r="3651">
          <cell r="A3651" t="str">
            <v>R W Miller 5-2007-2</v>
          </cell>
          <cell r="G3651">
            <v>1.65</v>
          </cell>
          <cell r="H3651">
            <v>69.89</v>
          </cell>
          <cell r="V3651">
            <v>79.67</v>
          </cell>
        </row>
        <row r="3652">
          <cell r="A3652" t="str">
            <v>R W Miller 5-2007-3</v>
          </cell>
          <cell r="G3652">
            <v>3.22</v>
          </cell>
          <cell r="H3652">
            <v>77.38</v>
          </cell>
          <cell r="V3652">
            <v>147.53</v>
          </cell>
        </row>
        <row r="3653">
          <cell r="A3653" t="str">
            <v>R W Miller 5-2007-4</v>
          </cell>
          <cell r="G3653">
            <v>2.16</v>
          </cell>
          <cell r="H3653">
            <v>74.88</v>
          </cell>
          <cell r="V3653">
            <v>100.9</v>
          </cell>
        </row>
        <row r="3654">
          <cell r="A3654" t="str">
            <v>R W Miller 5-2007-5</v>
          </cell>
          <cell r="G3654">
            <v>4.1500000000000004</v>
          </cell>
          <cell r="H3654">
            <v>77.38</v>
          </cell>
          <cell r="V3654">
            <v>199.76</v>
          </cell>
        </row>
        <row r="3655">
          <cell r="A3655" t="str">
            <v>R W Miller 5-2007-6</v>
          </cell>
          <cell r="G3655">
            <v>9.81</v>
          </cell>
          <cell r="H3655">
            <v>74.88</v>
          </cell>
          <cell r="V3655">
            <v>474.33</v>
          </cell>
        </row>
        <row r="3656">
          <cell r="A3656" t="str">
            <v>R W Miller 5-2007-7</v>
          </cell>
          <cell r="G3656">
            <v>11.02</v>
          </cell>
          <cell r="H3656">
            <v>77.38</v>
          </cell>
          <cell r="V3656">
            <v>535.28</v>
          </cell>
        </row>
        <row r="3657">
          <cell r="A3657" t="str">
            <v>R W Miller 5-2007-8</v>
          </cell>
          <cell r="G3657">
            <v>11.05</v>
          </cell>
          <cell r="H3657">
            <v>77.38</v>
          </cell>
          <cell r="V3657">
            <v>530.39</v>
          </cell>
        </row>
        <row r="3658">
          <cell r="A3658" t="str">
            <v>R W Miller 5-2007-9</v>
          </cell>
          <cell r="G3658">
            <v>11.11</v>
          </cell>
          <cell r="H3658">
            <v>74.88</v>
          </cell>
          <cell r="V3658">
            <v>538.48</v>
          </cell>
        </row>
        <row r="3659">
          <cell r="A3659" t="str">
            <v>R W Miller 5-2007-10</v>
          </cell>
          <cell r="G3659">
            <v>5.53</v>
          </cell>
          <cell r="H3659">
            <v>77.38</v>
          </cell>
          <cell r="V3659">
            <v>285.48</v>
          </cell>
        </row>
        <row r="3660">
          <cell r="A3660" t="str">
            <v>R W Miller 5-2007-11</v>
          </cell>
          <cell r="G3660">
            <v>1.34</v>
          </cell>
          <cell r="H3660">
            <v>74.88</v>
          </cell>
          <cell r="V3660">
            <v>73.27</v>
          </cell>
        </row>
        <row r="3661">
          <cell r="A3661" t="str">
            <v>R W Miller 5-2007-12</v>
          </cell>
          <cell r="G3661">
            <v>2.2999999999999998</v>
          </cell>
          <cell r="H3661">
            <v>77.38</v>
          </cell>
          <cell r="V3661">
            <v>124.98</v>
          </cell>
        </row>
        <row r="3662">
          <cell r="A3662" t="str">
            <v>R W Miller 5-2008-1</v>
          </cell>
          <cell r="G3662">
            <v>1.84</v>
          </cell>
          <cell r="H3662">
            <v>77.38</v>
          </cell>
          <cell r="V3662">
            <v>101.81</v>
          </cell>
        </row>
        <row r="3663">
          <cell r="A3663" t="str">
            <v>R W Miller 5-2008-2</v>
          </cell>
          <cell r="G3663">
            <v>1.66</v>
          </cell>
          <cell r="H3663">
            <v>69.89</v>
          </cell>
          <cell r="V3663">
            <v>84.18</v>
          </cell>
        </row>
        <row r="3664">
          <cell r="A3664" t="str">
            <v>R W Miller 5-2008-3</v>
          </cell>
          <cell r="G3664">
            <v>2.2999999999999998</v>
          </cell>
          <cell r="H3664">
            <v>77.38</v>
          </cell>
          <cell r="V3664">
            <v>111.57</v>
          </cell>
        </row>
        <row r="3665">
          <cell r="A3665" t="str">
            <v>R W Miller 5-2008-4</v>
          </cell>
          <cell r="G3665">
            <v>2.14</v>
          </cell>
          <cell r="H3665">
            <v>74.88</v>
          </cell>
          <cell r="V3665">
            <v>103.29</v>
          </cell>
        </row>
        <row r="3666">
          <cell r="A3666" t="str">
            <v>R W Miller 5-2008-5</v>
          </cell>
          <cell r="G3666">
            <v>4.6100000000000003</v>
          </cell>
          <cell r="H3666">
            <v>77.38</v>
          </cell>
          <cell r="V3666">
            <v>237.09</v>
          </cell>
        </row>
        <row r="3667">
          <cell r="A3667" t="str">
            <v>R W Miller 5-2008-6</v>
          </cell>
          <cell r="G3667">
            <v>8.91</v>
          </cell>
          <cell r="H3667">
            <v>74.88</v>
          </cell>
          <cell r="V3667">
            <v>454.43</v>
          </cell>
        </row>
        <row r="3668">
          <cell r="A3668" t="str">
            <v>R W Miller 5-2008-7</v>
          </cell>
          <cell r="G3668">
            <v>13.34</v>
          </cell>
          <cell r="H3668">
            <v>77.38</v>
          </cell>
          <cell r="V3668">
            <v>679.69</v>
          </cell>
        </row>
        <row r="3669">
          <cell r="A3669" t="str">
            <v>R W Miller 5-2008-8</v>
          </cell>
          <cell r="G3669">
            <v>15.66</v>
          </cell>
          <cell r="H3669">
            <v>77.38</v>
          </cell>
          <cell r="V3669">
            <v>795.68</v>
          </cell>
        </row>
        <row r="3670">
          <cell r="A3670" t="str">
            <v>R W Miller 5-2008-9</v>
          </cell>
          <cell r="G3670">
            <v>11.14</v>
          </cell>
          <cell r="H3670">
            <v>74.88</v>
          </cell>
          <cell r="V3670">
            <v>573.67999999999995</v>
          </cell>
        </row>
        <row r="3671">
          <cell r="A3671" t="str">
            <v>R W Miller 5-2008-10</v>
          </cell>
          <cell r="G3671">
            <v>6.16</v>
          </cell>
          <cell r="H3671">
            <v>77.38</v>
          </cell>
          <cell r="V3671">
            <v>329.18</v>
          </cell>
        </row>
        <row r="3672">
          <cell r="A3672" t="str">
            <v>R W Miller 5-2008-11</v>
          </cell>
          <cell r="G3672">
            <v>1.34</v>
          </cell>
          <cell r="H3672">
            <v>74.88</v>
          </cell>
          <cell r="V3672">
            <v>76.27</v>
          </cell>
        </row>
        <row r="3673">
          <cell r="A3673" t="str">
            <v>R W Miller 5-2008-12</v>
          </cell>
          <cell r="G3673">
            <v>3.22</v>
          </cell>
          <cell r="H3673">
            <v>77.38</v>
          </cell>
          <cell r="V3673">
            <v>179.69</v>
          </cell>
        </row>
        <row r="3674">
          <cell r="A3674" t="str">
            <v>R W Miller 5-2009-1</v>
          </cell>
          <cell r="G3674">
            <v>2.2999999999999998</v>
          </cell>
          <cell r="H3674">
            <v>77.38</v>
          </cell>
          <cell r="V3674">
            <v>126.74</v>
          </cell>
        </row>
        <row r="3675">
          <cell r="A3675" t="str">
            <v>R W Miller 5-2009-2</v>
          </cell>
          <cell r="G3675">
            <v>2.87</v>
          </cell>
          <cell r="H3675">
            <v>69.89</v>
          </cell>
          <cell r="V3675">
            <v>141.66999999999999</v>
          </cell>
        </row>
        <row r="3676">
          <cell r="A3676" t="str">
            <v>R W Miller 5-2009-3</v>
          </cell>
          <cell r="G3676">
            <v>1.84</v>
          </cell>
          <cell r="H3676">
            <v>77.38</v>
          </cell>
          <cell r="V3676">
            <v>90.52</v>
          </cell>
        </row>
        <row r="3677">
          <cell r="A3677" t="str">
            <v>R W Miller 5-2009-4</v>
          </cell>
          <cell r="G3677">
            <v>2.23</v>
          </cell>
          <cell r="H3677">
            <v>74.88</v>
          </cell>
          <cell r="V3677">
            <v>105.32</v>
          </cell>
        </row>
        <row r="3678">
          <cell r="A3678" t="str">
            <v>R W Miller 5-2009-5</v>
          </cell>
          <cell r="G3678">
            <v>6.2</v>
          </cell>
          <cell r="H3678">
            <v>77.38</v>
          </cell>
          <cell r="V3678">
            <v>321.73</v>
          </cell>
        </row>
        <row r="3679">
          <cell r="A3679" t="str">
            <v>R W Miller 5-2009-6</v>
          </cell>
          <cell r="G3679">
            <v>8.8699999999999992</v>
          </cell>
          <cell r="H3679">
            <v>74.88</v>
          </cell>
          <cell r="V3679">
            <v>454.72</v>
          </cell>
        </row>
        <row r="3680">
          <cell r="A3680" t="str">
            <v>R W Miller 5-2009-7</v>
          </cell>
          <cell r="G3680">
            <v>10.130000000000001</v>
          </cell>
          <cell r="H3680">
            <v>77.38</v>
          </cell>
          <cell r="V3680">
            <v>528.29999999999995</v>
          </cell>
        </row>
        <row r="3681">
          <cell r="A3681" t="str">
            <v>R W Miller 5-2009-8</v>
          </cell>
          <cell r="G3681">
            <v>12.83</v>
          </cell>
          <cell r="H3681">
            <v>77.38</v>
          </cell>
          <cell r="V3681">
            <v>652.5</v>
          </cell>
        </row>
        <row r="3682">
          <cell r="A3682" t="str">
            <v>R W Miller 5-2009-9</v>
          </cell>
          <cell r="G3682">
            <v>9.81</v>
          </cell>
          <cell r="H3682">
            <v>74.88</v>
          </cell>
          <cell r="V3682">
            <v>506.83</v>
          </cell>
        </row>
        <row r="3683">
          <cell r="A3683" t="str">
            <v>R W Miller 5-2009-10</v>
          </cell>
          <cell r="G3683">
            <v>5.91</v>
          </cell>
          <cell r="H3683">
            <v>77.38</v>
          </cell>
          <cell r="V3683">
            <v>314.68</v>
          </cell>
        </row>
        <row r="3684">
          <cell r="A3684" t="str">
            <v>R W Miller 5-2009-11</v>
          </cell>
          <cell r="G3684">
            <v>1.34</v>
          </cell>
          <cell r="H3684">
            <v>74.88</v>
          </cell>
          <cell r="V3684">
            <v>77.38</v>
          </cell>
        </row>
        <row r="3685">
          <cell r="A3685" t="str">
            <v>R W Miller 5-2009-12</v>
          </cell>
          <cell r="G3685">
            <v>1.77</v>
          </cell>
          <cell r="H3685">
            <v>77.38</v>
          </cell>
          <cell r="V3685">
            <v>99.97</v>
          </cell>
        </row>
        <row r="3686">
          <cell r="A3686" t="str">
            <v>R W Miller 5-2010-1</v>
          </cell>
          <cell r="G3686">
            <v>3.17</v>
          </cell>
          <cell r="H3686">
            <v>77.38</v>
          </cell>
          <cell r="V3686">
            <v>178.15</v>
          </cell>
        </row>
        <row r="3687">
          <cell r="A3687" t="str">
            <v>R W Miller 5-2010-2</v>
          </cell>
          <cell r="G3687">
            <v>0.83</v>
          </cell>
          <cell r="H3687">
            <v>69.89</v>
          </cell>
          <cell r="V3687">
            <v>44.61</v>
          </cell>
        </row>
        <row r="3688">
          <cell r="A3688" t="str">
            <v>R W Miller 5-2010-3</v>
          </cell>
          <cell r="G3688">
            <v>1.84</v>
          </cell>
          <cell r="H3688">
            <v>77.38</v>
          </cell>
          <cell r="V3688">
            <v>89.44</v>
          </cell>
        </row>
        <row r="3689">
          <cell r="A3689" t="str">
            <v>R W Miller 5-2010-4</v>
          </cell>
          <cell r="G3689">
            <v>3.52</v>
          </cell>
          <cell r="H3689">
            <v>74.88</v>
          </cell>
          <cell r="V3689">
            <v>178.82</v>
          </cell>
        </row>
        <row r="3690">
          <cell r="A3690" t="str">
            <v>R W Miller 5-2010-5</v>
          </cell>
          <cell r="G3690">
            <v>5.07</v>
          </cell>
          <cell r="H3690">
            <v>77.38</v>
          </cell>
          <cell r="V3690">
            <v>266.76</v>
          </cell>
        </row>
        <row r="3691">
          <cell r="A3691" t="str">
            <v>R W Miller 5-2010-6</v>
          </cell>
          <cell r="G3691">
            <v>9.08</v>
          </cell>
          <cell r="H3691">
            <v>74.88</v>
          </cell>
          <cell r="V3691">
            <v>476.24</v>
          </cell>
        </row>
        <row r="3692">
          <cell r="A3692" t="str">
            <v>R W Miller 5-2010-7</v>
          </cell>
          <cell r="G3692">
            <v>11.96</v>
          </cell>
          <cell r="H3692">
            <v>77.38</v>
          </cell>
          <cell r="V3692">
            <v>630.19000000000005</v>
          </cell>
        </row>
        <row r="3693">
          <cell r="A3693" t="str">
            <v>R W Miller 5-2010-8</v>
          </cell>
          <cell r="G3693">
            <v>12.44</v>
          </cell>
          <cell r="H3693">
            <v>77.38</v>
          </cell>
          <cell r="V3693">
            <v>646.16</v>
          </cell>
        </row>
        <row r="3694">
          <cell r="A3694" t="str">
            <v>R W Miller 5-2010-9</v>
          </cell>
          <cell r="G3694">
            <v>11.14</v>
          </cell>
          <cell r="H3694">
            <v>74.88</v>
          </cell>
          <cell r="V3694">
            <v>587</v>
          </cell>
        </row>
        <row r="3695">
          <cell r="A3695" t="str">
            <v>R W Miller 5-2010-10</v>
          </cell>
          <cell r="G3695">
            <v>5.16</v>
          </cell>
          <cell r="H3695">
            <v>77.38</v>
          </cell>
          <cell r="V3695">
            <v>278.98</v>
          </cell>
        </row>
        <row r="3696">
          <cell r="A3696" t="str">
            <v>R W Miller 5-2010-11</v>
          </cell>
          <cell r="G3696">
            <v>0.89</v>
          </cell>
          <cell r="H3696">
            <v>74.88</v>
          </cell>
          <cell r="V3696">
            <v>52.5</v>
          </cell>
        </row>
        <row r="3697">
          <cell r="A3697" t="str">
            <v>R W Miller 5-2010-12</v>
          </cell>
          <cell r="G3697">
            <v>1.38</v>
          </cell>
          <cell r="H3697">
            <v>77.38</v>
          </cell>
          <cell r="V3697">
            <v>78.77</v>
          </cell>
        </row>
        <row r="3698">
          <cell r="A3698" t="str">
            <v>R W Miller 5-2011-1</v>
          </cell>
          <cell r="G3698">
            <v>1.38</v>
          </cell>
          <cell r="H3698">
            <v>77.38</v>
          </cell>
          <cell r="V3698">
            <v>79.790000000000006</v>
          </cell>
        </row>
        <row r="3699">
          <cell r="A3699" t="str">
            <v>R W Miller 5-2011-2</v>
          </cell>
          <cell r="G3699">
            <v>2.5</v>
          </cell>
          <cell r="H3699">
            <v>69.89</v>
          </cell>
          <cell r="V3699">
            <v>131.76</v>
          </cell>
        </row>
        <row r="3700">
          <cell r="A3700" t="str">
            <v>R W Miller 5-2011-3</v>
          </cell>
          <cell r="G3700">
            <v>1.38</v>
          </cell>
          <cell r="H3700">
            <v>77.38</v>
          </cell>
          <cell r="V3700">
            <v>67.760000000000005</v>
          </cell>
        </row>
        <row r="3701">
          <cell r="A3701" t="str">
            <v>R W Miller 5-2011-4</v>
          </cell>
          <cell r="G3701">
            <v>2.23</v>
          </cell>
          <cell r="H3701">
            <v>74.88</v>
          </cell>
          <cell r="V3701">
            <v>116.38</v>
          </cell>
        </row>
        <row r="3702">
          <cell r="A3702" t="str">
            <v>R W Miller 5-2011-5</v>
          </cell>
          <cell r="G3702">
            <v>4.0999999999999996</v>
          </cell>
          <cell r="H3702">
            <v>77.38</v>
          </cell>
          <cell r="V3702">
            <v>217.14</v>
          </cell>
        </row>
        <row r="3703">
          <cell r="A3703" t="str">
            <v>R W Miller 5-2011-6</v>
          </cell>
          <cell r="G3703">
            <v>8.4600000000000009</v>
          </cell>
          <cell r="H3703">
            <v>74.88</v>
          </cell>
          <cell r="V3703">
            <v>448.74</v>
          </cell>
        </row>
        <row r="3704">
          <cell r="A3704" t="str">
            <v>R W Miller 5-2011-7</v>
          </cell>
          <cell r="G3704">
            <v>13.05</v>
          </cell>
          <cell r="H3704">
            <v>77.38</v>
          </cell>
          <cell r="V3704">
            <v>691.29</v>
          </cell>
        </row>
        <row r="3705">
          <cell r="A3705" t="str">
            <v>R W Miller 5-2011-8</v>
          </cell>
          <cell r="G3705">
            <v>11.05</v>
          </cell>
          <cell r="H3705">
            <v>77.38</v>
          </cell>
          <cell r="V3705">
            <v>580.44000000000005</v>
          </cell>
        </row>
        <row r="3706">
          <cell r="A3706" t="str">
            <v>R W Miller 5-2011-9</v>
          </cell>
          <cell r="G3706">
            <v>8.02</v>
          </cell>
          <cell r="H3706">
            <v>74.88</v>
          </cell>
          <cell r="V3706">
            <v>419.88</v>
          </cell>
        </row>
        <row r="3707">
          <cell r="A3707" t="str">
            <v>R W Miller 5-2011-10</v>
          </cell>
          <cell r="G3707">
            <v>4.6100000000000003</v>
          </cell>
          <cell r="H3707">
            <v>77.38</v>
          </cell>
          <cell r="V3707">
            <v>254.86</v>
          </cell>
        </row>
        <row r="3708">
          <cell r="A3708" t="str">
            <v>R W Miller 5-2011-11</v>
          </cell>
          <cell r="G3708">
            <v>0.45</v>
          </cell>
          <cell r="H3708">
            <v>74.88</v>
          </cell>
          <cell r="V3708">
            <v>24.03</v>
          </cell>
        </row>
        <row r="3709">
          <cell r="A3709" t="str">
            <v>R W Miller 5-2011-12</v>
          </cell>
          <cell r="G3709">
            <v>1.38</v>
          </cell>
          <cell r="H3709">
            <v>77.38</v>
          </cell>
          <cell r="V3709">
            <v>82.67</v>
          </cell>
        </row>
        <row r="3710">
          <cell r="A3710" t="str">
            <v>R W Miller 5-2012-1</v>
          </cell>
          <cell r="G3710">
            <v>0.92</v>
          </cell>
          <cell r="H3710">
            <v>77.38</v>
          </cell>
          <cell r="V3710">
            <v>54.01</v>
          </cell>
        </row>
        <row r="3711">
          <cell r="A3711" t="str">
            <v>R W Miller 5-2012-2</v>
          </cell>
          <cell r="G3711">
            <v>1.25</v>
          </cell>
          <cell r="H3711">
            <v>69.89</v>
          </cell>
          <cell r="V3711">
            <v>65.13</v>
          </cell>
        </row>
        <row r="3712">
          <cell r="A3712" t="str">
            <v>R W Miller 5-2012-3</v>
          </cell>
          <cell r="G3712">
            <v>2.09</v>
          </cell>
          <cell r="H3712">
            <v>77.38</v>
          </cell>
          <cell r="V3712">
            <v>100.31</v>
          </cell>
        </row>
        <row r="3713">
          <cell r="A3713" t="str">
            <v>R W Miller 5-2012-4</v>
          </cell>
          <cell r="G3713">
            <v>0.89</v>
          </cell>
          <cell r="H3713">
            <v>74.88</v>
          </cell>
          <cell r="V3713">
            <v>47.27</v>
          </cell>
        </row>
        <row r="3714">
          <cell r="A3714" t="str">
            <v>R W Miller 5-2012-5</v>
          </cell>
          <cell r="G3714">
            <v>4.1500000000000004</v>
          </cell>
          <cell r="H3714">
            <v>77.38</v>
          </cell>
          <cell r="V3714">
            <v>226.47</v>
          </cell>
        </row>
        <row r="3715">
          <cell r="A3715" t="str">
            <v>R W Miller 5-2012-6</v>
          </cell>
          <cell r="G3715">
            <v>8.91</v>
          </cell>
          <cell r="H3715">
            <v>74.88</v>
          </cell>
          <cell r="V3715">
            <v>480.64</v>
          </cell>
        </row>
        <row r="3716">
          <cell r="A3716" t="str">
            <v>R W Miller 5-2012-7</v>
          </cell>
          <cell r="G3716">
            <v>14.74</v>
          </cell>
          <cell r="H3716">
            <v>77.38</v>
          </cell>
          <cell r="V3716">
            <v>795.4</v>
          </cell>
        </row>
        <row r="3717">
          <cell r="A3717" t="str">
            <v>R W Miller 5-2012-8</v>
          </cell>
          <cell r="G3717">
            <v>9.67</v>
          </cell>
          <cell r="H3717">
            <v>77.38</v>
          </cell>
          <cell r="V3717">
            <v>515.30999999999995</v>
          </cell>
        </row>
        <row r="3718">
          <cell r="A3718" t="str">
            <v>R W Miller 5-2012-9</v>
          </cell>
          <cell r="G3718">
            <v>10.25</v>
          </cell>
          <cell r="H3718">
            <v>74.88</v>
          </cell>
          <cell r="V3718">
            <v>558.1</v>
          </cell>
        </row>
        <row r="3719">
          <cell r="A3719" t="str">
            <v>R W Miller 5-2012-10</v>
          </cell>
          <cell r="G3719">
            <v>4.1500000000000004</v>
          </cell>
          <cell r="H3719">
            <v>77.38</v>
          </cell>
          <cell r="V3719">
            <v>230.87</v>
          </cell>
        </row>
        <row r="3720">
          <cell r="A3720" t="str">
            <v>R W Miller 5-2012-11</v>
          </cell>
          <cell r="G3720">
            <v>0.45</v>
          </cell>
          <cell r="H3720">
            <v>74.88</v>
          </cell>
          <cell r="V3720">
            <v>24.45</v>
          </cell>
        </row>
        <row r="3721">
          <cell r="A3721" t="str">
            <v>R W Miller 5-2012-12</v>
          </cell>
          <cell r="G3721">
            <v>2.76</v>
          </cell>
          <cell r="H3721">
            <v>77.38</v>
          </cell>
          <cell r="V3721">
            <v>167.86</v>
          </cell>
        </row>
        <row r="3722">
          <cell r="A3722" t="str">
            <v>R W Miller 5-2013-1</v>
          </cell>
          <cell r="G3722">
            <v>0.92</v>
          </cell>
          <cell r="H3722">
            <v>77.38</v>
          </cell>
          <cell r="V3722">
            <v>55.53</v>
          </cell>
        </row>
        <row r="3723">
          <cell r="A3723" t="str">
            <v>R W Miller 5-2013-2</v>
          </cell>
          <cell r="G3723">
            <v>1.25</v>
          </cell>
          <cell r="H3723">
            <v>69.89</v>
          </cell>
          <cell r="V3723">
            <v>68.75</v>
          </cell>
        </row>
        <row r="3724">
          <cell r="A3724" t="str">
            <v>R W Miller 5-2013-3</v>
          </cell>
          <cell r="G3724">
            <v>1.38</v>
          </cell>
          <cell r="H3724">
            <v>77.38</v>
          </cell>
          <cell r="V3724">
            <v>71.83</v>
          </cell>
        </row>
        <row r="3725">
          <cell r="A3725" t="str">
            <v>R W Miller 5-2013-4</v>
          </cell>
          <cell r="G3725">
            <v>1.34</v>
          </cell>
          <cell r="H3725">
            <v>74.88</v>
          </cell>
          <cell r="V3725">
            <v>71.75</v>
          </cell>
        </row>
        <row r="3726">
          <cell r="A3726" t="str">
            <v>R W Miller 5-2013-5</v>
          </cell>
          <cell r="G3726">
            <v>2.2999999999999998</v>
          </cell>
          <cell r="H3726">
            <v>77.38</v>
          </cell>
          <cell r="V3726">
            <v>121.35</v>
          </cell>
        </row>
        <row r="3727">
          <cell r="A3727" t="str">
            <v>R W Miller 5-2013-6</v>
          </cell>
          <cell r="G3727">
            <v>8.91</v>
          </cell>
          <cell r="H3727">
            <v>74.88</v>
          </cell>
          <cell r="V3727">
            <v>486.29</v>
          </cell>
        </row>
        <row r="3728">
          <cell r="A3728" t="str">
            <v>R W Miller 5-2013-7</v>
          </cell>
          <cell r="G3728">
            <v>12.44</v>
          </cell>
          <cell r="H3728">
            <v>77.38</v>
          </cell>
          <cell r="V3728">
            <v>676.17</v>
          </cell>
        </row>
        <row r="3729">
          <cell r="A3729" t="str">
            <v>R W Miller 5-2013-8</v>
          </cell>
          <cell r="G3729">
            <v>11.51</v>
          </cell>
          <cell r="H3729">
            <v>77.38</v>
          </cell>
          <cell r="V3729">
            <v>621.25</v>
          </cell>
        </row>
        <row r="3730">
          <cell r="A3730" t="str">
            <v>R W Miller 5-2013-9</v>
          </cell>
          <cell r="G3730">
            <v>8.91</v>
          </cell>
          <cell r="H3730">
            <v>74.88</v>
          </cell>
          <cell r="V3730">
            <v>484.66</v>
          </cell>
        </row>
        <row r="3731">
          <cell r="A3731" t="str">
            <v>R W Miller 5-2013-10</v>
          </cell>
          <cell r="G3731">
            <v>4.4800000000000004</v>
          </cell>
          <cell r="H3731">
            <v>77.38</v>
          </cell>
          <cell r="V3731">
            <v>253.75</v>
          </cell>
        </row>
        <row r="3732">
          <cell r="A3732" t="str">
            <v>R W Miller 5-2013-11</v>
          </cell>
          <cell r="G3732">
            <v>0.89</v>
          </cell>
          <cell r="H3732">
            <v>74.88</v>
          </cell>
          <cell r="V3732">
            <v>54.6</v>
          </cell>
        </row>
        <row r="3733">
          <cell r="A3733" t="str">
            <v>R W Miller 5-2013-12</v>
          </cell>
          <cell r="G3733">
            <v>1.84</v>
          </cell>
          <cell r="H3733">
            <v>77.38</v>
          </cell>
          <cell r="V3733">
            <v>110.62</v>
          </cell>
        </row>
        <row r="3734">
          <cell r="A3734" t="str">
            <v>R W Miller 5-2014-1</v>
          </cell>
          <cell r="G3734">
            <v>1.84</v>
          </cell>
          <cell r="H3734">
            <v>77.38</v>
          </cell>
          <cell r="V3734">
            <v>107.76</v>
          </cell>
        </row>
        <row r="3735">
          <cell r="A3735" t="str">
            <v>R W Miller 5-2014-2</v>
          </cell>
          <cell r="G3735">
            <v>1.66</v>
          </cell>
          <cell r="H3735">
            <v>69.89</v>
          </cell>
          <cell r="V3735">
            <v>90.61</v>
          </cell>
        </row>
        <row r="3736">
          <cell r="A3736" t="str">
            <v>R W Miller 5-2014-3</v>
          </cell>
          <cell r="G3736">
            <v>0.92</v>
          </cell>
          <cell r="H3736">
            <v>77.38</v>
          </cell>
          <cell r="V3736">
            <v>48.45</v>
          </cell>
        </row>
        <row r="3737">
          <cell r="A3737" t="str">
            <v>R W Miller 5-2014-4</v>
          </cell>
          <cell r="G3737">
            <v>1.78</v>
          </cell>
          <cell r="H3737">
            <v>74.88</v>
          </cell>
          <cell r="V3737">
            <v>96.79</v>
          </cell>
        </row>
        <row r="3738">
          <cell r="A3738" t="str">
            <v>R W Miller 5-2014-5</v>
          </cell>
          <cell r="G3738">
            <v>4.6100000000000003</v>
          </cell>
          <cell r="H3738">
            <v>77.38</v>
          </cell>
          <cell r="V3738">
            <v>254.89</v>
          </cell>
        </row>
        <row r="3739">
          <cell r="A3739" t="str">
            <v>R W Miller 5-2014-6</v>
          </cell>
          <cell r="G3739">
            <v>8.91</v>
          </cell>
          <cell r="H3739">
            <v>74.88</v>
          </cell>
          <cell r="V3739">
            <v>489.32</v>
          </cell>
        </row>
        <row r="3740">
          <cell r="A3740" t="str">
            <v>R W Miller 5-2014-7</v>
          </cell>
          <cell r="G3740">
            <v>12.44</v>
          </cell>
          <cell r="H3740">
            <v>77.38</v>
          </cell>
          <cell r="V3740">
            <v>690.78</v>
          </cell>
        </row>
        <row r="3741">
          <cell r="A3741" t="str">
            <v>R W Miller 5-2014-8</v>
          </cell>
          <cell r="G3741">
            <v>11.05</v>
          </cell>
          <cell r="H3741">
            <v>77.38</v>
          </cell>
          <cell r="V3741">
            <v>602.47</v>
          </cell>
        </row>
        <row r="3742">
          <cell r="A3742" t="str">
            <v>R W Miller 5-2014-9</v>
          </cell>
          <cell r="G3742">
            <v>9.81</v>
          </cell>
          <cell r="H3742">
            <v>74.88</v>
          </cell>
          <cell r="V3742">
            <v>541.16999999999996</v>
          </cell>
        </row>
        <row r="3743">
          <cell r="A3743" t="str">
            <v>R W Miller 5-2014-10</v>
          </cell>
          <cell r="G3743">
            <v>5.53</v>
          </cell>
          <cell r="H3743">
            <v>77.38</v>
          </cell>
          <cell r="V3743">
            <v>320.38</v>
          </cell>
        </row>
        <row r="3744">
          <cell r="A3744" t="str">
            <v>R W Miller 5-2014-11</v>
          </cell>
          <cell r="G3744">
            <v>0.89</v>
          </cell>
          <cell r="H3744">
            <v>74.88</v>
          </cell>
          <cell r="V3744">
            <v>55.26</v>
          </cell>
        </row>
        <row r="3745">
          <cell r="A3745" t="str">
            <v>R W Miller 5-2014-12</v>
          </cell>
          <cell r="G3745">
            <v>1.84</v>
          </cell>
          <cell r="H3745">
            <v>77.38</v>
          </cell>
          <cell r="V3745">
            <v>114.63</v>
          </cell>
        </row>
        <row r="3746">
          <cell r="A3746" t="str">
            <v>R W Miller 5-2015-1</v>
          </cell>
          <cell r="G3746">
            <v>1.38</v>
          </cell>
          <cell r="H3746">
            <v>77.38</v>
          </cell>
          <cell r="V3746">
            <v>84.07</v>
          </cell>
        </row>
        <row r="3747">
          <cell r="A3747" t="str">
            <v>R W Miller 5-2015-2</v>
          </cell>
          <cell r="G3747">
            <v>1.66</v>
          </cell>
          <cell r="H3747">
            <v>69.89</v>
          </cell>
          <cell r="V3747">
            <v>93.98</v>
          </cell>
        </row>
        <row r="3748">
          <cell r="A3748" t="str">
            <v>R W Miller 5-2015-3</v>
          </cell>
          <cell r="G3748">
            <v>1.38</v>
          </cell>
          <cell r="H3748">
            <v>77.38</v>
          </cell>
          <cell r="V3748">
            <v>71.36</v>
          </cell>
        </row>
        <row r="3749">
          <cell r="A3749" t="str">
            <v>R W Miller 5-2015-4</v>
          </cell>
          <cell r="G3749">
            <v>1.78</v>
          </cell>
          <cell r="H3749">
            <v>74.88</v>
          </cell>
          <cell r="V3749">
            <v>98.07</v>
          </cell>
        </row>
        <row r="3750">
          <cell r="A3750" t="str">
            <v>R W Miller 5-2015-5</v>
          </cell>
          <cell r="G3750">
            <v>4.1500000000000004</v>
          </cell>
          <cell r="H3750">
            <v>77.38</v>
          </cell>
          <cell r="V3750">
            <v>237.41</v>
          </cell>
        </row>
        <row r="3751">
          <cell r="A3751" t="str">
            <v>R W Miller 5-2015-6</v>
          </cell>
          <cell r="G3751">
            <v>7.04</v>
          </cell>
          <cell r="H3751">
            <v>74.88</v>
          </cell>
          <cell r="V3751">
            <v>390.84</v>
          </cell>
        </row>
        <row r="3752">
          <cell r="A3752" t="str">
            <v>R W Miller 5-2015-7</v>
          </cell>
          <cell r="G3752">
            <v>11.51</v>
          </cell>
          <cell r="H3752">
            <v>77.38</v>
          </cell>
          <cell r="V3752">
            <v>634.12</v>
          </cell>
        </row>
        <row r="3753">
          <cell r="A3753" t="str">
            <v>R W Miller 5-2015-8</v>
          </cell>
          <cell r="G3753">
            <v>10.59</v>
          </cell>
          <cell r="H3753">
            <v>77.38</v>
          </cell>
          <cell r="V3753">
            <v>585.66999999999996</v>
          </cell>
        </row>
        <row r="3754">
          <cell r="A3754" t="str">
            <v>R W Miller 5-2015-9</v>
          </cell>
          <cell r="G3754">
            <v>10.220000000000001</v>
          </cell>
          <cell r="H3754">
            <v>74.88</v>
          </cell>
          <cell r="V3754">
            <v>566.04</v>
          </cell>
        </row>
        <row r="3755">
          <cell r="A3755" t="str">
            <v>R W Miller 5-2015-10</v>
          </cell>
          <cell r="G3755">
            <v>5.41</v>
          </cell>
          <cell r="H3755">
            <v>77.38</v>
          </cell>
          <cell r="V3755">
            <v>317.12</v>
          </cell>
        </row>
        <row r="3756">
          <cell r="A3756" t="str">
            <v>R W Miller 5-2015-11</v>
          </cell>
          <cell r="G3756">
            <v>0.45</v>
          </cell>
          <cell r="H3756">
            <v>74.88</v>
          </cell>
          <cell r="V3756">
            <v>28</v>
          </cell>
        </row>
        <row r="3757">
          <cell r="A3757" t="str">
            <v>R W Miller 5-2015-12</v>
          </cell>
          <cell r="G3757">
            <v>2.2999999999999998</v>
          </cell>
          <cell r="H3757">
            <v>77.38</v>
          </cell>
          <cell r="V3757">
            <v>140.41999999999999</v>
          </cell>
        </row>
        <row r="3758">
          <cell r="A3758" t="str">
            <v>R W Miller 5-2016-1</v>
          </cell>
          <cell r="G3758">
            <v>1.38</v>
          </cell>
          <cell r="H3758">
            <v>77.38</v>
          </cell>
          <cell r="V3758">
            <v>81.44</v>
          </cell>
        </row>
        <row r="3759">
          <cell r="A3759" t="str">
            <v>R W Miller 5-2016-2</v>
          </cell>
          <cell r="G3759">
            <v>0.99</v>
          </cell>
          <cell r="H3759">
            <v>69.89</v>
          </cell>
          <cell r="V3759">
            <v>54.94</v>
          </cell>
        </row>
        <row r="3760">
          <cell r="A3760" t="str">
            <v>R W Miller 5-2016-3</v>
          </cell>
          <cell r="G3760">
            <v>1.84</v>
          </cell>
          <cell r="H3760">
            <v>77.38</v>
          </cell>
          <cell r="V3760">
            <v>94.77</v>
          </cell>
        </row>
        <row r="3761">
          <cell r="A3761" t="str">
            <v>R W Miller 5-2016-4</v>
          </cell>
          <cell r="G3761">
            <v>0.45</v>
          </cell>
          <cell r="H3761">
            <v>74.88</v>
          </cell>
          <cell r="V3761">
            <v>24.64</v>
          </cell>
        </row>
        <row r="3762">
          <cell r="A3762" t="str">
            <v>R W Miller 5-2016-5</v>
          </cell>
          <cell r="G3762">
            <v>3.68</v>
          </cell>
          <cell r="H3762">
            <v>77.38</v>
          </cell>
          <cell r="V3762">
            <v>209.24</v>
          </cell>
        </row>
        <row r="3763">
          <cell r="A3763" t="str">
            <v>R W Miller 5-2016-6</v>
          </cell>
          <cell r="G3763">
            <v>7.13</v>
          </cell>
          <cell r="H3763">
            <v>74.88</v>
          </cell>
          <cell r="V3763">
            <v>399.37</v>
          </cell>
        </row>
        <row r="3764">
          <cell r="A3764" t="str">
            <v>R W Miller 5-2016-7</v>
          </cell>
          <cell r="G3764">
            <v>11.97</v>
          </cell>
          <cell r="H3764">
            <v>77.38</v>
          </cell>
          <cell r="V3764">
            <v>669.96</v>
          </cell>
        </row>
        <row r="3765">
          <cell r="A3765" t="str">
            <v>R W Miller 5-2016-8</v>
          </cell>
          <cell r="G3765">
            <v>10.130000000000001</v>
          </cell>
          <cell r="H3765">
            <v>77.38</v>
          </cell>
          <cell r="V3765">
            <v>565.73</v>
          </cell>
        </row>
        <row r="3766">
          <cell r="A3766" t="str">
            <v>R W Miller 5-2016-9</v>
          </cell>
          <cell r="G3766">
            <v>10.7</v>
          </cell>
          <cell r="H3766">
            <v>74.88</v>
          </cell>
          <cell r="V3766">
            <v>601.24</v>
          </cell>
        </row>
        <row r="3767">
          <cell r="A3767" t="str">
            <v>R W Miller 5-2016-10</v>
          </cell>
          <cell r="G3767">
            <v>5.07</v>
          </cell>
          <cell r="H3767">
            <v>77.38</v>
          </cell>
          <cell r="V3767">
            <v>301.7</v>
          </cell>
        </row>
        <row r="3768">
          <cell r="A3768" t="str">
            <v>R W Miller 5-2016-11</v>
          </cell>
          <cell r="G3768">
            <v>1.34</v>
          </cell>
          <cell r="H3768">
            <v>74.88</v>
          </cell>
          <cell r="V3768">
            <v>81.349999999999994</v>
          </cell>
        </row>
        <row r="3769">
          <cell r="A3769" t="str">
            <v>R W Miller 5-2016-12</v>
          </cell>
          <cell r="G3769">
            <v>1.84</v>
          </cell>
          <cell r="H3769">
            <v>77.38</v>
          </cell>
          <cell r="V3769">
            <v>113.73</v>
          </cell>
        </row>
        <row r="3770">
          <cell r="A3770" t="str">
            <v>R W Miller 5-2017-1</v>
          </cell>
          <cell r="G3770">
            <v>1.38</v>
          </cell>
          <cell r="H3770">
            <v>77.38</v>
          </cell>
          <cell r="V3770">
            <v>84.95</v>
          </cell>
        </row>
        <row r="3771">
          <cell r="A3771" t="str">
            <v>R W Miller 5-2017-2</v>
          </cell>
          <cell r="G3771">
            <v>2.08</v>
          </cell>
          <cell r="H3771">
            <v>69.89</v>
          </cell>
          <cell r="V3771">
            <v>118.69</v>
          </cell>
        </row>
        <row r="3772">
          <cell r="A3772" t="str">
            <v>R W Miller 5-2017-3</v>
          </cell>
          <cell r="G3772">
            <v>1.38</v>
          </cell>
          <cell r="H3772">
            <v>77.38</v>
          </cell>
          <cell r="V3772">
            <v>74.38</v>
          </cell>
        </row>
        <row r="3773">
          <cell r="A3773" t="str">
            <v>R W Miller 5-2017-4</v>
          </cell>
          <cell r="G3773">
            <v>1.34</v>
          </cell>
          <cell r="H3773">
            <v>74.88</v>
          </cell>
          <cell r="V3773">
            <v>74.3</v>
          </cell>
        </row>
        <row r="3774">
          <cell r="A3774" t="str">
            <v>R W Miller 5-2017-5</v>
          </cell>
          <cell r="G3774">
            <v>2.2999999999999998</v>
          </cell>
          <cell r="H3774">
            <v>77.38</v>
          </cell>
          <cell r="V3774">
            <v>130.9</v>
          </cell>
        </row>
        <row r="3775">
          <cell r="A3775" t="str">
            <v>R W Miller 5-2017-6</v>
          </cell>
          <cell r="G3775">
            <v>7.13</v>
          </cell>
          <cell r="H3775">
            <v>74.88</v>
          </cell>
          <cell r="V3775">
            <v>400.12</v>
          </cell>
        </row>
        <row r="3776">
          <cell r="A3776" t="str">
            <v>R W Miller 5-2017-7</v>
          </cell>
          <cell r="G3776">
            <v>11.05</v>
          </cell>
          <cell r="H3776">
            <v>77.38</v>
          </cell>
          <cell r="V3776">
            <v>630.61</v>
          </cell>
        </row>
        <row r="3777">
          <cell r="A3777" t="str">
            <v>R W Miller 5-2017-8</v>
          </cell>
          <cell r="G3777">
            <v>10.130000000000001</v>
          </cell>
          <cell r="H3777">
            <v>77.38</v>
          </cell>
          <cell r="V3777">
            <v>565.66999999999996</v>
          </cell>
        </row>
        <row r="3778">
          <cell r="A3778" t="str">
            <v>R W Miller 5-2017-9</v>
          </cell>
          <cell r="G3778">
            <v>9.36</v>
          </cell>
          <cell r="H3778">
            <v>74.88</v>
          </cell>
          <cell r="V3778">
            <v>533.66999999999996</v>
          </cell>
        </row>
        <row r="3779">
          <cell r="A3779" t="str">
            <v>R W Miller 5-2017-10</v>
          </cell>
          <cell r="G3779">
            <v>5.07</v>
          </cell>
          <cell r="H3779">
            <v>77.38</v>
          </cell>
          <cell r="V3779">
            <v>300.52999999999997</v>
          </cell>
        </row>
        <row r="3780">
          <cell r="A3780" t="str">
            <v>R W Miller 5-2017-11</v>
          </cell>
          <cell r="G3780">
            <v>0</v>
          </cell>
          <cell r="H3780">
            <v>74.88</v>
          </cell>
          <cell r="V3780">
            <v>0</v>
          </cell>
        </row>
        <row r="3781">
          <cell r="A3781" t="str">
            <v>R W Miller 5-2017-12</v>
          </cell>
          <cell r="G3781">
            <v>3.62</v>
          </cell>
          <cell r="H3781">
            <v>77.38</v>
          </cell>
          <cell r="V3781">
            <v>219.57</v>
          </cell>
        </row>
        <row r="3782">
          <cell r="A3782" t="str">
            <v>R W Miller 5-2018-1</v>
          </cell>
          <cell r="G3782">
            <v>0.46</v>
          </cell>
          <cell r="H3782">
            <v>77.38</v>
          </cell>
          <cell r="V3782">
            <v>28.57</v>
          </cell>
        </row>
        <row r="3783">
          <cell r="A3783" t="str">
            <v>R W Miller 5-2018-2</v>
          </cell>
          <cell r="G3783">
            <v>2.08</v>
          </cell>
          <cell r="H3783">
            <v>69.89</v>
          </cell>
          <cell r="V3783">
            <v>116.73</v>
          </cell>
        </row>
        <row r="3784">
          <cell r="A3784" t="str">
            <v>R W Miller 5-2018-3</v>
          </cell>
          <cell r="G3784">
            <v>0.46</v>
          </cell>
          <cell r="H3784">
            <v>77.38</v>
          </cell>
          <cell r="V3784">
            <v>25.03</v>
          </cell>
        </row>
        <row r="3785">
          <cell r="A3785" t="str">
            <v>R W Miller 5-2018-4</v>
          </cell>
          <cell r="G3785">
            <v>1.34</v>
          </cell>
          <cell r="H3785">
            <v>74.88</v>
          </cell>
          <cell r="V3785">
            <v>72.709999999999994</v>
          </cell>
        </row>
        <row r="3786">
          <cell r="A3786" t="str">
            <v>R W Miller 5-2018-5</v>
          </cell>
          <cell r="G3786">
            <v>2.2999999999999998</v>
          </cell>
          <cell r="H3786">
            <v>77.38</v>
          </cell>
          <cell r="V3786">
            <v>130.91999999999999</v>
          </cell>
        </row>
        <row r="3787">
          <cell r="A3787" t="str">
            <v>R W Miller 5-2018-6</v>
          </cell>
          <cell r="G3787">
            <v>6.24</v>
          </cell>
          <cell r="H3787">
            <v>74.88</v>
          </cell>
          <cell r="V3787">
            <v>352.44</v>
          </cell>
        </row>
        <row r="3788">
          <cell r="A3788" t="str">
            <v>R W Miller 5-2018-7</v>
          </cell>
          <cell r="G3788">
            <v>11.97</v>
          </cell>
          <cell r="H3788">
            <v>77.38</v>
          </cell>
          <cell r="V3788">
            <v>681.59</v>
          </cell>
        </row>
        <row r="3789">
          <cell r="A3789" t="str">
            <v>R W Miller 5-2018-8</v>
          </cell>
          <cell r="G3789">
            <v>11.51</v>
          </cell>
          <cell r="H3789">
            <v>77.38</v>
          </cell>
          <cell r="V3789">
            <v>657.18</v>
          </cell>
        </row>
        <row r="3790">
          <cell r="A3790" t="str">
            <v>R W Miller 5-2018-9</v>
          </cell>
          <cell r="G3790">
            <v>8.91</v>
          </cell>
          <cell r="H3790">
            <v>74.88</v>
          </cell>
          <cell r="V3790">
            <v>509.98</v>
          </cell>
        </row>
        <row r="3791">
          <cell r="A3791" t="str">
            <v>R W Miller 5-2018-10</v>
          </cell>
          <cell r="G3791">
            <v>3.56</v>
          </cell>
          <cell r="H3791">
            <v>77.38</v>
          </cell>
          <cell r="V3791">
            <v>210.31</v>
          </cell>
        </row>
        <row r="3792">
          <cell r="A3792" t="str">
            <v>R W Miller 5-2018-11</v>
          </cell>
          <cell r="G3792">
            <v>0</v>
          </cell>
          <cell r="H3792">
            <v>74.88</v>
          </cell>
          <cell r="V3792">
            <v>0</v>
          </cell>
        </row>
        <row r="3793">
          <cell r="A3793" t="str">
            <v>R W Miller 5-2018-12</v>
          </cell>
          <cell r="G3793">
            <v>0.92</v>
          </cell>
          <cell r="H3793">
            <v>77.38</v>
          </cell>
          <cell r="V3793">
            <v>59.21</v>
          </cell>
        </row>
        <row r="3794">
          <cell r="A3794" t="str">
            <v>R W Miller 5-2019-1</v>
          </cell>
          <cell r="G3794">
            <v>1.34</v>
          </cell>
          <cell r="H3794">
            <v>77.38</v>
          </cell>
          <cell r="V3794">
            <v>80.09</v>
          </cell>
        </row>
        <row r="3795">
          <cell r="A3795" t="str">
            <v>R W Miller 5-2019-2</v>
          </cell>
          <cell r="G3795">
            <v>1.25</v>
          </cell>
          <cell r="H3795">
            <v>69.89</v>
          </cell>
          <cell r="V3795">
            <v>72.239999999999995</v>
          </cell>
        </row>
        <row r="3796">
          <cell r="A3796" t="str">
            <v>R W Miller 5-2019-3</v>
          </cell>
          <cell r="G3796">
            <v>0</v>
          </cell>
          <cell r="H3796">
            <v>77.38</v>
          </cell>
          <cell r="V3796">
            <v>0</v>
          </cell>
        </row>
        <row r="3797">
          <cell r="A3797" t="str">
            <v>R W Miller 5-2019-4</v>
          </cell>
          <cell r="G3797">
            <v>0</v>
          </cell>
          <cell r="H3797">
            <v>74.88</v>
          </cell>
          <cell r="V3797">
            <v>0</v>
          </cell>
        </row>
        <row r="3798">
          <cell r="A3798" t="str">
            <v>R W Miller 5-2019-5</v>
          </cell>
          <cell r="G3798">
            <v>1.84</v>
          </cell>
          <cell r="H3798">
            <v>77.38</v>
          </cell>
          <cell r="V3798">
            <v>105.36</v>
          </cell>
        </row>
        <row r="3799">
          <cell r="A3799" t="str">
            <v>R W Miller 5-2019-6</v>
          </cell>
          <cell r="G3799">
            <v>8.02</v>
          </cell>
          <cell r="H3799">
            <v>74.88</v>
          </cell>
          <cell r="V3799">
            <v>455.72</v>
          </cell>
        </row>
        <row r="3800">
          <cell r="A3800" t="str">
            <v>R W Miller 5-2019-7</v>
          </cell>
          <cell r="G3800">
            <v>11.97</v>
          </cell>
          <cell r="H3800">
            <v>77.38</v>
          </cell>
          <cell r="V3800">
            <v>684.83</v>
          </cell>
        </row>
        <row r="3801">
          <cell r="A3801" t="str">
            <v>R W Miller 5-2019-8</v>
          </cell>
          <cell r="G3801">
            <v>9.67</v>
          </cell>
          <cell r="H3801">
            <v>77.38</v>
          </cell>
          <cell r="V3801">
            <v>554.04</v>
          </cell>
        </row>
        <row r="3802">
          <cell r="A3802" t="str">
            <v>R W Miller 5-2019-9</v>
          </cell>
          <cell r="G3802">
            <v>7.88</v>
          </cell>
          <cell r="H3802">
            <v>74.88</v>
          </cell>
          <cell r="V3802">
            <v>442.54</v>
          </cell>
        </row>
        <row r="3803">
          <cell r="A3803" t="str">
            <v>R W Miller 5-2019-10</v>
          </cell>
          <cell r="G3803">
            <v>5.07</v>
          </cell>
          <cell r="H3803">
            <v>77.38</v>
          </cell>
          <cell r="V3803">
            <v>301.72000000000003</v>
          </cell>
        </row>
        <row r="3804">
          <cell r="A3804" t="str">
            <v>R W Miller 5-2019-11</v>
          </cell>
          <cell r="G3804">
            <v>0.89</v>
          </cell>
          <cell r="H3804">
            <v>74.88</v>
          </cell>
          <cell r="V3804">
            <v>54.23</v>
          </cell>
        </row>
        <row r="3805">
          <cell r="A3805" t="str">
            <v>R W Miller 5-2019-12</v>
          </cell>
          <cell r="G3805">
            <v>0.92</v>
          </cell>
          <cell r="H3805">
            <v>77.38</v>
          </cell>
          <cell r="V3805">
            <v>59.52</v>
          </cell>
        </row>
        <row r="3806">
          <cell r="A3806" t="str">
            <v>R W Miller 5-2020-1</v>
          </cell>
          <cell r="G3806">
            <v>0.46</v>
          </cell>
          <cell r="H3806">
            <v>77.38</v>
          </cell>
          <cell r="V3806">
            <v>28.66</v>
          </cell>
        </row>
        <row r="3807">
          <cell r="A3807" t="str">
            <v>R W Miller 5-2020-2</v>
          </cell>
          <cell r="G3807">
            <v>0.83</v>
          </cell>
          <cell r="H3807">
            <v>69.89</v>
          </cell>
          <cell r="V3807">
            <v>48.03</v>
          </cell>
        </row>
        <row r="3808">
          <cell r="A3808" t="str">
            <v>R W Miller 5-2020-3</v>
          </cell>
          <cell r="G3808">
            <v>0.46</v>
          </cell>
          <cell r="H3808">
            <v>77.38</v>
          </cell>
          <cell r="V3808">
            <v>25.07</v>
          </cell>
        </row>
        <row r="3809">
          <cell r="A3809" t="str">
            <v>R W Miller 5-2020-4</v>
          </cell>
          <cell r="G3809">
            <v>0</v>
          </cell>
          <cell r="H3809">
            <v>74.88</v>
          </cell>
          <cell r="V3809">
            <v>0</v>
          </cell>
        </row>
        <row r="3810">
          <cell r="A3810" t="str">
            <v>R W Miller 5-2020-5</v>
          </cell>
          <cell r="G3810">
            <v>3.22</v>
          </cell>
          <cell r="H3810">
            <v>77.38</v>
          </cell>
          <cell r="V3810">
            <v>183.01</v>
          </cell>
        </row>
        <row r="3811">
          <cell r="A3811" t="str">
            <v>R W Miller 5-2020-6</v>
          </cell>
          <cell r="G3811">
            <v>5.79</v>
          </cell>
          <cell r="H3811">
            <v>74.88</v>
          </cell>
          <cell r="V3811">
            <v>330.58</v>
          </cell>
        </row>
        <row r="3812">
          <cell r="A3812" t="str">
            <v>R W Miller 5-2020-7</v>
          </cell>
          <cell r="G3812">
            <v>10.59</v>
          </cell>
          <cell r="H3812">
            <v>77.38</v>
          </cell>
          <cell r="V3812">
            <v>596.45000000000005</v>
          </cell>
        </row>
        <row r="3813">
          <cell r="A3813" t="str">
            <v>R W Miller 5-2020-8</v>
          </cell>
          <cell r="G3813">
            <v>9.2100000000000009</v>
          </cell>
          <cell r="H3813">
            <v>77.38</v>
          </cell>
          <cell r="V3813">
            <v>522.19000000000005</v>
          </cell>
        </row>
        <row r="3814">
          <cell r="A3814" t="str">
            <v>R W Miller 5-2020-9</v>
          </cell>
          <cell r="G3814">
            <v>9.36</v>
          </cell>
          <cell r="H3814">
            <v>74.88</v>
          </cell>
          <cell r="V3814">
            <v>519.19000000000005</v>
          </cell>
        </row>
        <row r="3815">
          <cell r="A3815" t="str">
            <v>R W Miller 5-2020-10</v>
          </cell>
          <cell r="G3815">
            <v>2.48</v>
          </cell>
          <cell r="H3815">
            <v>77.38</v>
          </cell>
          <cell r="V3815">
            <v>147.56</v>
          </cell>
        </row>
        <row r="3816">
          <cell r="A3816" t="str">
            <v>R W Miller 5-2020-11</v>
          </cell>
          <cell r="G3816">
            <v>0</v>
          </cell>
          <cell r="H3816">
            <v>74.88</v>
          </cell>
          <cell r="V3816">
            <v>0</v>
          </cell>
        </row>
        <row r="3817">
          <cell r="A3817" t="str">
            <v>R W Miller 5-2020-12</v>
          </cell>
          <cell r="G3817">
            <v>0.92</v>
          </cell>
          <cell r="H3817">
            <v>77.38</v>
          </cell>
          <cell r="V3817">
            <v>59.41</v>
          </cell>
        </row>
        <row r="3818">
          <cell r="A3818" t="str">
            <v>R W Miller 5-2021-1</v>
          </cell>
          <cell r="G3818">
            <v>1.84</v>
          </cell>
          <cell r="H3818">
            <v>77.38</v>
          </cell>
          <cell r="V3818">
            <v>111.57</v>
          </cell>
        </row>
        <row r="3819">
          <cell r="A3819" t="str">
            <v>R W Miller 5-2021-2</v>
          </cell>
          <cell r="G3819">
            <v>0.42</v>
          </cell>
          <cell r="H3819">
            <v>69.89</v>
          </cell>
          <cell r="V3819">
            <v>24.01</v>
          </cell>
        </row>
        <row r="3820">
          <cell r="A3820" t="str">
            <v>R W Miller 5-2021-3</v>
          </cell>
          <cell r="G3820">
            <v>0</v>
          </cell>
          <cell r="H3820">
            <v>77.38</v>
          </cell>
          <cell r="V3820">
            <v>0</v>
          </cell>
        </row>
        <row r="3821">
          <cell r="A3821" t="str">
            <v>R W Miller 5-2021-4</v>
          </cell>
          <cell r="G3821">
            <v>0.89</v>
          </cell>
          <cell r="H3821">
            <v>74.88</v>
          </cell>
          <cell r="V3821">
            <v>50.1</v>
          </cell>
        </row>
        <row r="3822">
          <cell r="A3822" t="str">
            <v>R W Miller 5-2021-5</v>
          </cell>
          <cell r="G3822">
            <v>2.76</v>
          </cell>
          <cell r="H3822">
            <v>77.38</v>
          </cell>
          <cell r="V3822">
            <v>161.77000000000001</v>
          </cell>
        </row>
        <row r="3823">
          <cell r="A3823" t="str">
            <v>R W Miller 5-2021-6</v>
          </cell>
          <cell r="G3823">
            <v>7.47</v>
          </cell>
          <cell r="H3823">
            <v>74.88</v>
          </cell>
          <cell r="V3823">
            <v>419.98</v>
          </cell>
        </row>
        <row r="3824">
          <cell r="A3824" t="str">
            <v>R W Miller 5-2021-7</v>
          </cell>
          <cell r="G3824">
            <v>10.59</v>
          </cell>
          <cell r="H3824">
            <v>77.38</v>
          </cell>
          <cell r="V3824">
            <v>602.66999999999996</v>
          </cell>
        </row>
        <row r="3825">
          <cell r="A3825" t="str">
            <v>R W Miller 5-2021-8</v>
          </cell>
          <cell r="G3825">
            <v>10.130000000000001</v>
          </cell>
          <cell r="H3825">
            <v>77.38</v>
          </cell>
          <cell r="V3825">
            <v>572.20000000000005</v>
          </cell>
        </row>
        <row r="3826">
          <cell r="A3826" t="str">
            <v>R W Miller 5-2021-9</v>
          </cell>
          <cell r="G3826">
            <v>9.36</v>
          </cell>
          <cell r="H3826">
            <v>74.88</v>
          </cell>
          <cell r="V3826">
            <v>537.30999999999995</v>
          </cell>
        </row>
        <row r="3827">
          <cell r="A3827" t="str">
            <v>R W Miller 5-2021-10</v>
          </cell>
          <cell r="G3827">
            <v>3.18</v>
          </cell>
          <cell r="H3827">
            <v>77.38</v>
          </cell>
          <cell r="V3827">
            <v>187.05</v>
          </cell>
        </row>
        <row r="3828">
          <cell r="A3828" t="str">
            <v>R W Miller 5-2021-11</v>
          </cell>
          <cell r="G3828">
            <v>0.45</v>
          </cell>
          <cell r="H3828">
            <v>74.88</v>
          </cell>
          <cell r="V3828">
            <v>28.64</v>
          </cell>
        </row>
        <row r="3829">
          <cell r="A3829" t="str">
            <v>R W Miller 5-2021-12</v>
          </cell>
          <cell r="G3829">
            <v>1.38</v>
          </cell>
          <cell r="H3829">
            <v>77.38</v>
          </cell>
          <cell r="V3829">
            <v>89.11</v>
          </cell>
        </row>
        <row r="3830">
          <cell r="A3830" t="str">
            <v>R W Miller 5-2022-1</v>
          </cell>
          <cell r="G3830">
            <v>0.46</v>
          </cell>
          <cell r="H3830">
            <v>77.38</v>
          </cell>
          <cell r="V3830">
            <v>28.66</v>
          </cell>
        </row>
        <row r="3831">
          <cell r="A3831" t="str">
            <v>R W Miller 5-2022-2</v>
          </cell>
          <cell r="G3831">
            <v>0</v>
          </cell>
          <cell r="H3831">
            <v>69.89</v>
          </cell>
          <cell r="V3831">
            <v>0</v>
          </cell>
        </row>
        <row r="3832">
          <cell r="A3832" t="str">
            <v>R W Miller 5-2022-3</v>
          </cell>
          <cell r="G3832">
            <v>0</v>
          </cell>
          <cell r="H3832">
            <v>77.38</v>
          </cell>
          <cell r="V3832">
            <v>0</v>
          </cell>
        </row>
        <row r="3833">
          <cell r="A3833" t="str">
            <v>R W Miller 5-2022-4</v>
          </cell>
          <cell r="G3833">
            <v>0</v>
          </cell>
          <cell r="H3833">
            <v>74.88</v>
          </cell>
          <cell r="V3833">
            <v>0</v>
          </cell>
        </row>
        <row r="3834">
          <cell r="A3834" t="str">
            <v>R W Miller 5-2022-5</v>
          </cell>
          <cell r="G3834">
            <v>1.38</v>
          </cell>
          <cell r="H3834">
            <v>77.38</v>
          </cell>
          <cell r="V3834">
            <v>80.89</v>
          </cell>
        </row>
        <row r="3835">
          <cell r="A3835" t="str">
            <v>R W Miller 5-2022-6</v>
          </cell>
          <cell r="G3835">
            <v>5.79</v>
          </cell>
          <cell r="H3835">
            <v>74.88</v>
          </cell>
          <cell r="V3835">
            <v>334.85</v>
          </cell>
        </row>
        <row r="3836">
          <cell r="A3836" t="str">
            <v>R W Miller 5-2022-7</v>
          </cell>
          <cell r="G3836">
            <v>9.17</v>
          </cell>
          <cell r="H3836">
            <v>77.38</v>
          </cell>
          <cell r="V3836">
            <v>509.07</v>
          </cell>
        </row>
        <row r="3837">
          <cell r="A3837" t="str">
            <v>R W Miller 5-2022-8</v>
          </cell>
          <cell r="G3837">
            <v>10.59</v>
          </cell>
          <cell r="H3837">
            <v>77.38</v>
          </cell>
          <cell r="V3837">
            <v>599.28</v>
          </cell>
        </row>
        <row r="3838">
          <cell r="A3838" t="str">
            <v>R W Miller 5-2022-9</v>
          </cell>
          <cell r="G3838">
            <v>8.91</v>
          </cell>
          <cell r="H3838">
            <v>74.88</v>
          </cell>
          <cell r="V3838">
            <v>503.96</v>
          </cell>
        </row>
        <row r="3839">
          <cell r="A3839" t="str">
            <v>R W Miller 5-2022-10</v>
          </cell>
          <cell r="G3839">
            <v>3.68</v>
          </cell>
          <cell r="H3839">
            <v>77.38</v>
          </cell>
          <cell r="V3839">
            <v>222.24</v>
          </cell>
        </row>
        <row r="3840">
          <cell r="A3840" t="str">
            <v>R W Miller 5-2022-11</v>
          </cell>
          <cell r="G3840">
            <v>0</v>
          </cell>
          <cell r="H3840">
            <v>74.88</v>
          </cell>
          <cell r="V3840">
            <v>0</v>
          </cell>
        </row>
        <row r="3841">
          <cell r="A3841" t="str">
            <v>R W Miller 5-2022-12</v>
          </cell>
          <cell r="G3841">
            <v>0.92</v>
          </cell>
          <cell r="H3841">
            <v>77.38</v>
          </cell>
          <cell r="V3841">
            <v>59.89</v>
          </cell>
        </row>
        <row r="3842">
          <cell r="A3842" t="str">
            <v>--</v>
          </cell>
          <cell r="V3842">
            <v>0</v>
          </cell>
        </row>
        <row r="3843">
          <cell r="A3843" t="str">
            <v>--</v>
          </cell>
          <cell r="V3843">
            <v>0</v>
          </cell>
        </row>
        <row r="3844">
          <cell r="A3844" t="str">
            <v>--</v>
          </cell>
          <cell r="V3844">
            <v>0</v>
          </cell>
        </row>
        <row r="3845">
          <cell r="A3845" t="str">
            <v>San Miguel 1-2003-4</v>
          </cell>
          <cell r="G3845">
            <v>202.27</v>
          </cell>
          <cell r="H3845">
            <v>281.52</v>
          </cell>
          <cell r="V3845">
            <v>6678.82</v>
          </cell>
        </row>
        <row r="3846">
          <cell r="A3846" t="str">
            <v>San Miguel 1-2003-5</v>
          </cell>
          <cell r="G3846">
            <v>258.01</v>
          </cell>
          <cell r="H3846">
            <v>290.89999999999998</v>
          </cell>
          <cell r="V3846">
            <v>8871.75</v>
          </cell>
        </row>
        <row r="3847">
          <cell r="A3847" t="str">
            <v>San Miguel 1-2003-6</v>
          </cell>
          <cell r="G3847">
            <v>259.74</v>
          </cell>
          <cell r="H3847">
            <v>281.52</v>
          </cell>
          <cell r="V3847">
            <v>10244.129999999999</v>
          </cell>
        </row>
        <row r="3848">
          <cell r="A3848" t="str">
            <v>San Miguel 1-2003-7</v>
          </cell>
          <cell r="G3848">
            <v>268.39999999999998</v>
          </cell>
          <cell r="H3848">
            <v>290.89999999999998</v>
          </cell>
          <cell r="V3848">
            <v>11242.13</v>
          </cell>
        </row>
        <row r="3849">
          <cell r="A3849" t="str">
            <v>San Miguel 1-2003-8</v>
          </cell>
          <cell r="G3849">
            <v>268.39999999999998</v>
          </cell>
          <cell r="H3849">
            <v>290.89999999999998</v>
          </cell>
          <cell r="V3849">
            <v>11331.09</v>
          </cell>
        </row>
        <row r="3850">
          <cell r="A3850" t="str">
            <v>San Miguel 1-2003-9</v>
          </cell>
          <cell r="G3850">
            <v>259.74</v>
          </cell>
          <cell r="H3850">
            <v>281.52</v>
          </cell>
          <cell r="V3850">
            <v>10429.17</v>
          </cell>
        </row>
        <row r="3851">
          <cell r="A3851" t="str">
            <v>San Miguel 1-2003-10</v>
          </cell>
          <cell r="G3851">
            <v>237.23</v>
          </cell>
          <cell r="H3851">
            <v>290.89999999999998</v>
          </cell>
          <cell r="V3851">
            <v>9019.35</v>
          </cell>
        </row>
        <row r="3852">
          <cell r="A3852" t="str">
            <v>San Miguel 1-2003-11</v>
          </cell>
          <cell r="G3852">
            <v>202.27</v>
          </cell>
          <cell r="H3852">
            <v>281.52</v>
          </cell>
          <cell r="V3852">
            <v>7570.3</v>
          </cell>
        </row>
        <row r="3853">
          <cell r="A3853" t="str">
            <v>San Miguel 1-2003-12</v>
          </cell>
          <cell r="G3853">
            <v>209.01</v>
          </cell>
          <cell r="H3853">
            <v>290.89999999999998</v>
          </cell>
          <cell r="V3853">
            <v>7875.68</v>
          </cell>
        </row>
        <row r="3854">
          <cell r="A3854" t="str">
            <v>San Miguel 1-2004-1</v>
          </cell>
          <cell r="G3854">
            <v>238.97</v>
          </cell>
          <cell r="H3854">
            <v>290.89999999999998</v>
          </cell>
          <cell r="V3854">
            <v>7890.42</v>
          </cell>
        </row>
        <row r="3855">
          <cell r="A3855" t="str">
            <v>San Miguel 1-2004-2</v>
          </cell>
          <cell r="G3855">
            <v>188.78</v>
          </cell>
          <cell r="H3855">
            <v>262.75</v>
          </cell>
          <cell r="V3855">
            <v>5597.7</v>
          </cell>
        </row>
        <row r="3856">
          <cell r="A3856" t="str">
            <v>San Miguel 1-2004-3</v>
          </cell>
          <cell r="G3856">
            <v>209.01</v>
          </cell>
          <cell r="H3856">
            <v>290.89999999999998</v>
          </cell>
          <cell r="V3856">
            <v>5729.1</v>
          </cell>
        </row>
        <row r="3857">
          <cell r="A3857" t="str">
            <v>San Miguel 1-2004-4</v>
          </cell>
          <cell r="G3857">
            <v>203.71</v>
          </cell>
          <cell r="H3857">
            <v>281.52</v>
          </cell>
          <cell r="V3857">
            <v>6166.45</v>
          </cell>
        </row>
        <row r="3858">
          <cell r="A3858" t="str">
            <v>San Miguel 1-2004-5</v>
          </cell>
          <cell r="G3858">
            <v>258.01</v>
          </cell>
          <cell r="H3858">
            <v>290.89999999999998</v>
          </cell>
          <cell r="V3858">
            <v>7933.69</v>
          </cell>
        </row>
        <row r="3859">
          <cell r="A3859" t="str">
            <v>San Miguel 1-2004-6</v>
          </cell>
          <cell r="G3859">
            <v>241.31</v>
          </cell>
          <cell r="H3859">
            <v>281.52</v>
          </cell>
          <cell r="V3859">
            <v>8533.64</v>
          </cell>
        </row>
        <row r="3860">
          <cell r="A3860" t="str">
            <v>San Miguel 1-2004-7</v>
          </cell>
          <cell r="G3860">
            <v>268.39999999999998</v>
          </cell>
          <cell r="H3860">
            <v>290.89999999999998</v>
          </cell>
          <cell r="V3860">
            <v>9719.49</v>
          </cell>
        </row>
        <row r="3861">
          <cell r="A3861" t="str">
            <v>San Miguel 1-2004-8</v>
          </cell>
          <cell r="G3861">
            <v>268.39999999999998</v>
          </cell>
          <cell r="H3861">
            <v>290.89999999999998</v>
          </cell>
          <cell r="V3861">
            <v>9740.41</v>
          </cell>
        </row>
        <row r="3862">
          <cell r="A3862" t="str">
            <v>San Miguel 1-2004-9</v>
          </cell>
          <cell r="G3862">
            <v>259.74</v>
          </cell>
          <cell r="H3862">
            <v>281.52</v>
          </cell>
          <cell r="V3862">
            <v>8901.6299999999992</v>
          </cell>
        </row>
        <row r="3863">
          <cell r="A3863" t="str">
            <v>San Miguel 1-2004-10</v>
          </cell>
          <cell r="G3863">
            <v>245.89</v>
          </cell>
          <cell r="H3863">
            <v>290.89999999999998</v>
          </cell>
          <cell r="V3863">
            <v>8432.94</v>
          </cell>
        </row>
        <row r="3864">
          <cell r="A3864" t="str">
            <v>San Miguel 1-2004-11</v>
          </cell>
          <cell r="G3864">
            <v>202.27</v>
          </cell>
          <cell r="H3864">
            <v>281.52</v>
          </cell>
          <cell r="V3864">
            <v>6575.67</v>
          </cell>
        </row>
        <row r="3865">
          <cell r="A3865" t="str">
            <v>San Miguel 1-2004-12</v>
          </cell>
          <cell r="G3865">
            <v>212.99</v>
          </cell>
          <cell r="H3865">
            <v>290.89999999999998</v>
          </cell>
          <cell r="V3865">
            <v>7358.41</v>
          </cell>
        </row>
        <row r="3866">
          <cell r="A3866" t="str">
            <v>San Miguel 1-2005-1</v>
          </cell>
          <cell r="G3866">
            <v>225.11</v>
          </cell>
          <cell r="H3866">
            <v>290.89999999999998</v>
          </cell>
          <cell r="V3866">
            <v>6781.97</v>
          </cell>
        </row>
        <row r="3867">
          <cell r="A3867" t="str">
            <v>San Miguel 1-2005-2</v>
          </cell>
          <cell r="G3867">
            <v>188.78</v>
          </cell>
          <cell r="H3867">
            <v>262.75</v>
          </cell>
          <cell r="V3867">
            <v>5382.01</v>
          </cell>
        </row>
        <row r="3868">
          <cell r="A3868" t="str">
            <v>San Miguel 1-2005-3</v>
          </cell>
          <cell r="G3868">
            <v>205.98</v>
          </cell>
          <cell r="H3868">
            <v>290.89999999999998</v>
          </cell>
          <cell r="V3868">
            <v>5023.75</v>
          </cell>
        </row>
        <row r="3869">
          <cell r="A3869" t="str">
            <v>San Miguel 1-2005-4</v>
          </cell>
          <cell r="G3869">
            <v>202.27</v>
          </cell>
          <cell r="H3869">
            <v>281.52</v>
          </cell>
          <cell r="V3869">
            <v>5539.28</v>
          </cell>
        </row>
        <row r="3870">
          <cell r="A3870" t="str">
            <v>San Miguel 1-2005-5</v>
          </cell>
          <cell r="G3870">
            <v>259.74</v>
          </cell>
          <cell r="H3870">
            <v>290.89999999999998</v>
          </cell>
          <cell r="V3870">
            <v>7406.26</v>
          </cell>
        </row>
        <row r="3871">
          <cell r="A3871" t="str">
            <v>San Miguel 1-2005-6</v>
          </cell>
          <cell r="G3871">
            <v>241.31</v>
          </cell>
          <cell r="H3871">
            <v>281.52</v>
          </cell>
          <cell r="V3871">
            <v>7873.98</v>
          </cell>
        </row>
        <row r="3872">
          <cell r="A3872" t="str">
            <v>San Miguel 1-2005-7</v>
          </cell>
          <cell r="G3872">
            <v>268.39999999999998</v>
          </cell>
          <cell r="H3872">
            <v>290.89999999999998</v>
          </cell>
          <cell r="V3872">
            <v>8851.1</v>
          </cell>
        </row>
        <row r="3873">
          <cell r="A3873" t="str">
            <v>San Miguel 1-2005-8</v>
          </cell>
          <cell r="G3873">
            <v>268.39999999999998</v>
          </cell>
          <cell r="H3873">
            <v>290.89999999999998</v>
          </cell>
          <cell r="V3873">
            <v>9004</v>
          </cell>
        </row>
        <row r="3874">
          <cell r="A3874" t="str">
            <v>San Miguel 1-2005-9</v>
          </cell>
          <cell r="G3874">
            <v>259.74</v>
          </cell>
          <cell r="H3874">
            <v>281.52</v>
          </cell>
          <cell r="V3874">
            <v>7997.77</v>
          </cell>
        </row>
        <row r="3875">
          <cell r="A3875" t="str">
            <v>San Miguel 1-2005-10</v>
          </cell>
          <cell r="G3875">
            <v>247.62</v>
          </cell>
          <cell r="H3875">
            <v>290.89999999999998</v>
          </cell>
          <cell r="V3875">
            <v>7630.78</v>
          </cell>
        </row>
        <row r="3876">
          <cell r="A3876" t="str">
            <v>San Miguel 1-2005-11</v>
          </cell>
          <cell r="G3876">
            <v>202.27</v>
          </cell>
          <cell r="H3876">
            <v>281.52</v>
          </cell>
          <cell r="V3876">
            <v>6173.14</v>
          </cell>
        </row>
        <row r="3877">
          <cell r="A3877" t="str">
            <v>San Miguel 1-2005-12</v>
          </cell>
          <cell r="G3877">
            <v>214.71</v>
          </cell>
          <cell r="H3877">
            <v>290.89999999999998</v>
          </cell>
          <cell r="V3877">
            <v>6720.3</v>
          </cell>
        </row>
        <row r="3878">
          <cell r="A3878" t="str">
            <v>San Miguel 1-2006-1</v>
          </cell>
          <cell r="G3878">
            <v>237.23</v>
          </cell>
          <cell r="H3878">
            <v>290.89999999999998</v>
          </cell>
          <cell r="V3878">
            <v>6532.22</v>
          </cell>
        </row>
        <row r="3879">
          <cell r="A3879" t="str">
            <v>San Miguel 1-2006-2</v>
          </cell>
          <cell r="G3879">
            <v>188.78</v>
          </cell>
          <cell r="H3879">
            <v>262.75</v>
          </cell>
          <cell r="V3879">
            <v>4778.22</v>
          </cell>
        </row>
        <row r="3880">
          <cell r="A3880" t="str">
            <v>San Miguel 1-2006-3</v>
          </cell>
          <cell r="G3880">
            <v>197.32</v>
          </cell>
          <cell r="H3880">
            <v>290.89999999999998</v>
          </cell>
          <cell r="V3880">
            <v>4659.47</v>
          </cell>
        </row>
        <row r="3881">
          <cell r="A3881" t="str">
            <v>San Miguel 1-2006-4</v>
          </cell>
          <cell r="G3881">
            <v>202.27</v>
          </cell>
          <cell r="H3881">
            <v>281.52</v>
          </cell>
          <cell r="V3881">
            <v>5136.87</v>
          </cell>
        </row>
        <row r="3882">
          <cell r="A3882" t="str">
            <v>San Miguel 1-2006-5</v>
          </cell>
          <cell r="G3882">
            <v>259.74</v>
          </cell>
          <cell r="H3882">
            <v>290.89999999999998</v>
          </cell>
          <cell r="V3882">
            <v>6934.07</v>
          </cell>
        </row>
        <row r="3883">
          <cell r="A3883" t="str">
            <v>San Miguel 1-2006-6</v>
          </cell>
          <cell r="G3883">
            <v>259.74</v>
          </cell>
          <cell r="H3883">
            <v>281.52</v>
          </cell>
          <cell r="V3883">
            <v>7930.91</v>
          </cell>
        </row>
        <row r="3884">
          <cell r="A3884" t="str">
            <v>San Miguel 1-2006-7</v>
          </cell>
          <cell r="G3884">
            <v>268.39999999999998</v>
          </cell>
          <cell r="H3884">
            <v>290.89999999999998</v>
          </cell>
          <cell r="V3884">
            <v>8732.58</v>
          </cell>
        </row>
        <row r="3885">
          <cell r="A3885" t="str">
            <v>San Miguel 1-2006-8</v>
          </cell>
          <cell r="G3885">
            <v>268.39999999999998</v>
          </cell>
          <cell r="H3885">
            <v>290.89999999999998</v>
          </cell>
          <cell r="V3885">
            <v>8495.4500000000007</v>
          </cell>
        </row>
        <row r="3886">
          <cell r="A3886" t="str">
            <v>San Miguel 1-2006-9</v>
          </cell>
          <cell r="G3886">
            <v>260.58</v>
          </cell>
          <cell r="H3886">
            <v>281.52</v>
          </cell>
          <cell r="V3886">
            <v>7892.15</v>
          </cell>
        </row>
        <row r="3887">
          <cell r="A3887" t="str">
            <v>San Miguel 1-2006-10</v>
          </cell>
          <cell r="G3887">
            <v>245.89</v>
          </cell>
          <cell r="H3887">
            <v>290.89999999999998</v>
          </cell>
          <cell r="V3887">
            <v>7007.35</v>
          </cell>
        </row>
        <row r="3888">
          <cell r="A3888" t="str">
            <v>San Miguel 1-2006-11</v>
          </cell>
          <cell r="G3888">
            <v>201.01</v>
          </cell>
          <cell r="H3888">
            <v>281.52</v>
          </cell>
          <cell r="V3888">
            <v>5606.86</v>
          </cell>
        </row>
        <row r="3889">
          <cell r="A3889" t="str">
            <v>San Miguel 1-2006-12</v>
          </cell>
          <cell r="G3889">
            <v>207.8</v>
          </cell>
          <cell r="H3889">
            <v>290.89999999999998</v>
          </cell>
          <cell r="V3889">
            <v>6306.09</v>
          </cell>
        </row>
        <row r="3890">
          <cell r="A3890" t="str">
            <v>San Miguel 1-2007-1</v>
          </cell>
          <cell r="G3890">
            <v>233.76</v>
          </cell>
          <cell r="H3890">
            <v>290.89999999999998</v>
          </cell>
          <cell r="V3890">
            <v>6520.08</v>
          </cell>
        </row>
        <row r="3891">
          <cell r="A3891" t="str">
            <v>San Miguel 1-2007-2</v>
          </cell>
          <cell r="G3891">
            <v>188.78</v>
          </cell>
          <cell r="H3891">
            <v>262.75</v>
          </cell>
          <cell r="V3891">
            <v>4493.2</v>
          </cell>
        </row>
        <row r="3892">
          <cell r="A3892" t="str">
            <v>San Miguel 1-2007-3</v>
          </cell>
          <cell r="G3892">
            <v>204.25</v>
          </cell>
          <cell r="H3892">
            <v>290.89999999999998</v>
          </cell>
          <cell r="V3892">
            <v>4880.8599999999997</v>
          </cell>
        </row>
        <row r="3893">
          <cell r="A3893" t="str">
            <v>San Miguel 1-2007-4</v>
          </cell>
          <cell r="G3893">
            <v>202.27</v>
          </cell>
          <cell r="H3893">
            <v>281.52</v>
          </cell>
          <cell r="V3893">
            <v>5256.3</v>
          </cell>
        </row>
        <row r="3894">
          <cell r="A3894" t="str">
            <v>San Miguel 1-2007-5</v>
          </cell>
          <cell r="G3894">
            <v>251.09</v>
          </cell>
          <cell r="H3894">
            <v>290.89999999999998</v>
          </cell>
          <cell r="V3894">
            <v>6574.33</v>
          </cell>
        </row>
        <row r="3895">
          <cell r="A3895" t="str">
            <v>San Miguel 1-2007-6</v>
          </cell>
          <cell r="G3895">
            <v>259.74</v>
          </cell>
          <cell r="H3895">
            <v>281.52</v>
          </cell>
          <cell r="V3895">
            <v>7737.11</v>
          </cell>
        </row>
        <row r="3896">
          <cell r="A3896" t="str">
            <v>San Miguel 1-2007-7</v>
          </cell>
          <cell r="G3896">
            <v>268.39999999999998</v>
          </cell>
          <cell r="H3896">
            <v>290.89999999999998</v>
          </cell>
          <cell r="V3896">
            <v>8356.57</v>
          </cell>
        </row>
        <row r="3897">
          <cell r="A3897" t="str">
            <v>San Miguel 1-2007-8</v>
          </cell>
          <cell r="G3897">
            <v>268.39999999999998</v>
          </cell>
          <cell r="H3897">
            <v>290.89999999999998</v>
          </cell>
          <cell r="V3897">
            <v>8033.06</v>
          </cell>
        </row>
        <row r="3898">
          <cell r="A3898" t="str">
            <v>San Miguel 1-2007-9</v>
          </cell>
          <cell r="G3898">
            <v>259.74</v>
          </cell>
          <cell r="H3898">
            <v>281.52</v>
          </cell>
          <cell r="V3898">
            <v>7496.94</v>
          </cell>
        </row>
        <row r="3899">
          <cell r="A3899" t="str">
            <v>San Miguel 1-2007-10</v>
          </cell>
          <cell r="G3899">
            <v>245.89</v>
          </cell>
          <cell r="H3899">
            <v>290.89999999999998</v>
          </cell>
          <cell r="V3899">
            <v>6773.73</v>
          </cell>
        </row>
        <row r="3900">
          <cell r="A3900" t="str">
            <v>San Miguel 1-2007-11</v>
          </cell>
          <cell r="G3900">
            <v>164.15</v>
          </cell>
          <cell r="H3900">
            <v>281.52</v>
          </cell>
          <cell r="V3900">
            <v>4732.2700000000004</v>
          </cell>
        </row>
        <row r="3901">
          <cell r="A3901" t="str">
            <v>San Miguel 1-2007-12</v>
          </cell>
          <cell r="G3901">
            <v>212.99</v>
          </cell>
          <cell r="H3901">
            <v>290.89999999999998</v>
          </cell>
          <cell r="V3901">
            <v>5958.35</v>
          </cell>
        </row>
        <row r="3902">
          <cell r="A3902" t="str">
            <v>San Miguel 1-2008-1</v>
          </cell>
          <cell r="G3902">
            <v>237.23</v>
          </cell>
          <cell r="H3902">
            <v>290.89999999999998</v>
          </cell>
          <cell r="V3902">
            <v>6404.77</v>
          </cell>
        </row>
        <row r="3903">
          <cell r="A3903" t="str">
            <v>San Miguel 1-2008-2</v>
          </cell>
          <cell r="G3903">
            <v>186.04</v>
          </cell>
          <cell r="H3903">
            <v>262.75</v>
          </cell>
          <cell r="V3903">
            <v>5126.1499999999996</v>
          </cell>
        </row>
        <row r="3904">
          <cell r="A3904" t="str">
            <v>San Miguel 1-2008-3</v>
          </cell>
          <cell r="G3904">
            <v>200.79</v>
          </cell>
          <cell r="H3904">
            <v>290.89999999999998</v>
          </cell>
          <cell r="V3904">
            <v>5149.97</v>
          </cell>
        </row>
        <row r="3905">
          <cell r="A3905" t="str">
            <v>San Miguel 1-2008-4</v>
          </cell>
          <cell r="G3905">
            <v>201.01</v>
          </cell>
          <cell r="H3905">
            <v>281.52</v>
          </cell>
          <cell r="V3905">
            <v>5262.68</v>
          </cell>
        </row>
        <row r="3906">
          <cell r="A3906" t="str">
            <v>San Miguel 1-2008-5</v>
          </cell>
          <cell r="G3906">
            <v>259.74</v>
          </cell>
          <cell r="H3906">
            <v>290.89999999999998</v>
          </cell>
          <cell r="V3906">
            <v>7115.94</v>
          </cell>
        </row>
        <row r="3907">
          <cell r="A3907" t="str">
            <v>San Miguel 1-2008-6</v>
          </cell>
          <cell r="G3907">
            <v>259.74</v>
          </cell>
          <cell r="H3907">
            <v>281.52</v>
          </cell>
          <cell r="V3907">
            <v>7745.45</v>
          </cell>
        </row>
        <row r="3908">
          <cell r="A3908" t="str">
            <v>San Miguel 1-2008-7</v>
          </cell>
          <cell r="G3908">
            <v>268.39999999999998</v>
          </cell>
          <cell r="H3908">
            <v>290.89999999999998</v>
          </cell>
          <cell r="V3908">
            <v>8701.17</v>
          </cell>
        </row>
        <row r="3909">
          <cell r="A3909" t="str">
            <v>San Miguel 1-2008-8</v>
          </cell>
          <cell r="G3909">
            <v>261.48</v>
          </cell>
          <cell r="H3909">
            <v>290.89999999999998</v>
          </cell>
          <cell r="V3909">
            <v>8764.77</v>
          </cell>
        </row>
        <row r="3910">
          <cell r="A3910" t="str">
            <v>San Miguel 1-2008-9</v>
          </cell>
          <cell r="G3910">
            <v>254.72</v>
          </cell>
          <cell r="H3910">
            <v>281.52</v>
          </cell>
          <cell r="V3910">
            <v>8055.82</v>
          </cell>
        </row>
        <row r="3911">
          <cell r="A3911" t="str">
            <v>San Miguel 1-2008-10</v>
          </cell>
          <cell r="G3911">
            <v>247.62</v>
          </cell>
          <cell r="H3911">
            <v>290.89999999999998</v>
          </cell>
          <cell r="V3911">
            <v>7131.92</v>
          </cell>
        </row>
        <row r="3912">
          <cell r="A3912" t="str">
            <v>San Miguel 1-2008-11</v>
          </cell>
          <cell r="G3912">
            <v>202.27</v>
          </cell>
          <cell r="H3912">
            <v>281.52</v>
          </cell>
          <cell r="V3912">
            <v>5453.65</v>
          </cell>
        </row>
        <row r="3913">
          <cell r="A3913" t="str">
            <v>San Miguel 1-2008-12</v>
          </cell>
          <cell r="G3913">
            <v>212.99</v>
          </cell>
          <cell r="H3913">
            <v>290.89999999999998</v>
          </cell>
          <cell r="V3913">
            <v>6079.42</v>
          </cell>
        </row>
        <row r="3914">
          <cell r="A3914" t="str">
            <v>San Miguel 1-2009-1</v>
          </cell>
          <cell r="G3914">
            <v>237.23</v>
          </cell>
          <cell r="H3914">
            <v>290.89999999999998</v>
          </cell>
          <cell r="V3914">
            <v>6355.97</v>
          </cell>
        </row>
        <row r="3915">
          <cell r="A3915" t="str">
            <v>San Miguel 1-2009-2</v>
          </cell>
          <cell r="G3915">
            <v>188.78</v>
          </cell>
          <cell r="H3915">
            <v>262.75</v>
          </cell>
          <cell r="V3915">
            <v>5075.54</v>
          </cell>
        </row>
        <row r="3916">
          <cell r="A3916" t="str">
            <v>San Miguel 1-2009-3</v>
          </cell>
          <cell r="G3916">
            <v>209.01</v>
          </cell>
          <cell r="H3916">
            <v>290.89999999999998</v>
          </cell>
          <cell r="V3916">
            <v>5221.43</v>
          </cell>
        </row>
        <row r="3917">
          <cell r="A3917" t="str">
            <v>San Miguel 1-2009-4</v>
          </cell>
          <cell r="G3917">
            <v>202.27</v>
          </cell>
          <cell r="H3917">
            <v>281.52</v>
          </cell>
          <cell r="V3917">
            <v>5378.8</v>
          </cell>
        </row>
        <row r="3918">
          <cell r="A3918" t="str">
            <v>San Miguel 1-2009-5</v>
          </cell>
          <cell r="G3918">
            <v>261.23</v>
          </cell>
          <cell r="H3918">
            <v>290.89999999999998</v>
          </cell>
          <cell r="V3918">
            <v>7342.33</v>
          </cell>
        </row>
        <row r="3919">
          <cell r="A3919" t="str">
            <v>San Miguel 1-2009-6</v>
          </cell>
          <cell r="G3919">
            <v>259.74</v>
          </cell>
          <cell r="H3919">
            <v>281.52</v>
          </cell>
          <cell r="V3919">
            <v>8188.25</v>
          </cell>
        </row>
        <row r="3920">
          <cell r="A3920" t="str">
            <v>San Miguel 1-2009-7</v>
          </cell>
          <cell r="G3920">
            <v>268.39999999999998</v>
          </cell>
          <cell r="H3920">
            <v>290.89999999999998</v>
          </cell>
          <cell r="V3920">
            <v>8778.5</v>
          </cell>
        </row>
        <row r="3921">
          <cell r="A3921" t="str">
            <v>San Miguel 1-2009-8</v>
          </cell>
          <cell r="G3921">
            <v>268.39999999999998</v>
          </cell>
          <cell r="H3921">
            <v>290.89999999999998</v>
          </cell>
          <cell r="V3921">
            <v>8632.64</v>
          </cell>
        </row>
        <row r="3922">
          <cell r="A3922" t="str">
            <v>San Miguel 1-2009-9</v>
          </cell>
          <cell r="G3922">
            <v>260.58</v>
          </cell>
          <cell r="H3922">
            <v>281.52</v>
          </cell>
          <cell r="V3922">
            <v>8005.4</v>
          </cell>
        </row>
        <row r="3923">
          <cell r="A3923" t="str">
            <v>San Miguel 1-2009-10</v>
          </cell>
          <cell r="G3923">
            <v>247.62</v>
          </cell>
          <cell r="H3923">
            <v>290.89999999999998</v>
          </cell>
          <cell r="V3923">
            <v>7285.45</v>
          </cell>
        </row>
        <row r="3924">
          <cell r="A3924" t="str">
            <v>San Miguel 1-2009-11</v>
          </cell>
          <cell r="G3924">
            <v>202.27</v>
          </cell>
          <cell r="H3924">
            <v>281.52</v>
          </cell>
          <cell r="V3924">
            <v>5669.08</v>
          </cell>
        </row>
        <row r="3925">
          <cell r="A3925" t="str">
            <v>San Miguel 1-2009-12</v>
          </cell>
          <cell r="G3925">
            <v>212.99</v>
          </cell>
          <cell r="H3925">
            <v>290.89999999999998</v>
          </cell>
          <cell r="V3925">
            <v>6290.83</v>
          </cell>
        </row>
        <row r="3926">
          <cell r="A3926" t="str">
            <v>San Miguel 1-2010-1</v>
          </cell>
          <cell r="G3926">
            <v>237.23</v>
          </cell>
          <cell r="H3926">
            <v>290.89999999999998</v>
          </cell>
          <cell r="V3926">
            <v>6690.47</v>
          </cell>
        </row>
        <row r="3927">
          <cell r="A3927" t="str">
            <v>San Miguel 1-2010-2</v>
          </cell>
          <cell r="G3927">
            <v>187.61</v>
          </cell>
          <cell r="H3927">
            <v>262.75</v>
          </cell>
          <cell r="V3927">
            <v>5119.9799999999996</v>
          </cell>
        </row>
        <row r="3928">
          <cell r="A3928" t="str">
            <v>San Miguel 1-2010-3</v>
          </cell>
          <cell r="G3928">
            <v>207.71</v>
          </cell>
          <cell r="H3928">
            <v>290.89999999999998</v>
          </cell>
          <cell r="V3928">
            <v>5506.68</v>
          </cell>
        </row>
        <row r="3929">
          <cell r="A3929" t="str">
            <v>San Miguel 1-2010-4</v>
          </cell>
          <cell r="G3929">
            <v>202.27</v>
          </cell>
          <cell r="H3929">
            <v>281.52</v>
          </cell>
          <cell r="V3929">
            <v>5258.59</v>
          </cell>
        </row>
        <row r="3930">
          <cell r="A3930" t="str">
            <v>San Miguel 1-2010-5</v>
          </cell>
          <cell r="G3930">
            <v>243.98</v>
          </cell>
          <cell r="H3930">
            <v>290.89999999999998</v>
          </cell>
          <cell r="V3930">
            <v>7030.84</v>
          </cell>
        </row>
        <row r="3931">
          <cell r="A3931" t="str">
            <v>San Miguel 1-2010-6</v>
          </cell>
          <cell r="G3931">
            <v>259.74</v>
          </cell>
          <cell r="H3931">
            <v>281.52</v>
          </cell>
          <cell r="V3931">
            <v>8223.58</v>
          </cell>
        </row>
        <row r="3932">
          <cell r="A3932" t="str">
            <v>San Miguel 1-2010-7</v>
          </cell>
          <cell r="G3932">
            <v>268.39999999999998</v>
          </cell>
          <cell r="H3932">
            <v>290.89999999999998</v>
          </cell>
          <cell r="V3932">
            <v>9016.08</v>
          </cell>
        </row>
        <row r="3933">
          <cell r="A3933" t="str">
            <v>San Miguel 1-2010-8</v>
          </cell>
          <cell r="G3933">
            <v>266.67</v>
          </cell>
          <cell r="H3933">
            <v>290.89999999999998</v>
          </cell>
          <cell r="V3933">
            <v>9200.0400000000009</v>
          </cell>
        </row>
        <row r="3934">
          <cell r="A3934" t="str">
            <v>San Miguel 1-2010-9</v>
          </cell>
          <cell r="G3934">
            <v>259.74</v>
          </cell>
          <cell r="H3934">
            <v>281.52</v>
          </cell>
          <cell r="V3934">
            <v>8359.2800000000007</v>
          </cell>
        </row>
        <row r="3935">
          <cell r="A3935" t="str">
            <v>San Miguel 1-2010-10</v>
          </cell>
          <cell r="G3935">
            <v>247.62</v>
          </cell>
          <cell r="H3935">
            <v>290.89999999999998</v>
          </cell>
          <cell r="V3935">
            <v>7418.54</v>
          </cell>
        </row>
        <row r="3936">
          <cell r="A3936" t="str">
            <v>San Miguel 1-2010-11</v>
          </cell>
          <cell r="G3936">
            <v>201.01</v>
          </cell>
          <cell r="H3936">
            <v>281.52</v>
          </cell>
          <cell r="V3936">
            <v>6027.57</v>
          </cell>
        </row>
        <row r="3937">
          <cell r="A3937" t="str">
            <v>San Miguel 1-2010-12</v>
          </cell>
          <cell r="G3937">
            <v>212.99</v>
          </cell>
          <cell r="H3937">
            <v>290.89999999999998</v>
          </cell>
          <cell r="V3937">
            <v>6464.95</v>
          </cell>
        </row>
        <row r="3938">
          <cell r="A3938" t="str">
            <v>San Miguel 1-2011-1</v>
          </cell>
          <cell r="G3938">
            <v>237.23</v>
          </cell>
          <cell r="H3938">
            <v>290.89999999999998</v>
          </cell>
          <cell r="V3938">
            <v>6774.13</v>
          </cell>
        </row>
        <row r="3939">
          <cell r="A3939" t="str">
            <v>San Miguel 1-2011-2</v>
          </cell>
          <cell r="G3939">
            <v>188.78</v>
          </cell>
          <cell r="H3939">
            <v>262.75</v>
          </cell>
          <cell r="V3939">
            <v>4913.21</v>
          </cell>
        </row>
        <row r="3940">
          <cell r="A3940" t="str">
            <v>San Miguel 1-2011-3</v>
          </cell>
          <cell r="G3940">
            <v>209.01</v>
          </cell>
          <cell r="H3940">
            <v>290.89999999999998</v>
          </cell>
          <cell r="V3940">
            <v>5197.01</v>
          </cell>
        </row>
        <row r="3941">
          <cell r="A3941" t="str">
            <v>San Miguel 1-2011-4</v>
          </cell>
          <cell r="G3941">
            <v>202.27</v>
          </cell>
          <cell r="H3941">
            <v>281.52</v>
          </cell>
          <cell r="V3941">
            <v>5518.4</v>
          </cell>
        </row>
        <row r="3942">
          <cell r="A3942" t="str">
            <v>San Miguel 1-2011-5</v>
          </cell>
          <cell r="G3942">
            <v>262.60000000000002</v>
          </cell>
          <cell r="H3942">
            <v>290.89999999999998</v>
          </cell>
          <cell r="V3942">
            <v>7267.8</v>
          </cell>
        </row>
        <row r="3943">
          <cell r="A3943" t="str">
            <v>San Miguel 1-2011-6</v>
          </cell>
          <cell r="G3943">
            <v>259.74</v>
          </cell>
          <cell r="H3943">
            <v>281.52</v>
          </cell>
          <cell r="V3943">
            <v>8584.93</v>
          </cell>
        </row>
        <row r="3944">
          <cell r="A3944" t="str">
            <v>San Miguel 1-2011-7</v>
          </cell>
          <cell r="G3944">
            <v>268.39999999999998</v>
          </cell>
          <cell r="H3944">
            <v>290.89999999999998</v>
          </cell>
          <cell r="V3944">
            <v>9234.16</v>
          </cell>
        </row>
        <row r="3945">
          <cell r="A3945" t="str">
            <v>San Miguel 1-2011-8</v>
          </cell>
          <cell r="G3945">
            <v>268.39999999999998</v>
          </cell>
          <cell r="H3945">
            <v>290.89999999999998</v>
          </cell>
          <cell r="V3945">
            <v>9118.67</v>
          </cell>
        </row>
        <row r="3946">
          <cell r="A3946" t="str">
            <v>San Miguel 1-2011-9</v>
          </cell>
          <cell r="G3946">
            <v>259.74</v>
          </cell>
          <cell r="H3946">
            <v>281.52</v>
          </cell>
          <cell r="V3946">
            <v>8014.73</v>
          </cell>
        </row>
        <row r="3947">
          <cell r="A3947" t="str">
            <v>San Miguel 1-2011-10</v>
          </cell>
          <cell r="G3947">
            <v>247.62</v>
          </cell>
          <cell r="H3947">
            <v>290.89999999999998</v>
          </cell>
          <cell r="V3947">
            <v>7240.71</v>
          </cell>
        </row>
        <row r="3948">
          <cell r="A3948" t="str">
            <v>San Miguel 1-2011-11</v>
          </cell>
          <cell r="G3948">
            <v>194.31</v>
          </cell>
          <cell r="H3948">
            <v>281.52</v>
          </cell>
          <cell r="V3948">
            <v>6029.19</v>
          </cell>
        </row>
        <row r="3949">
          <cell r="A3949" t="str">
            <v>San Miguel 1-2011-12</v>
          </cell>
          <cell r="G3949">
            <v>211.26</v>
          </cell>
          <cell r="H3949">
            <v>290.89999999999998</v>
          </cell>
          <cell r="V3949">
            <v>6144.92</v>
          </cell>
        </row>
        <row r="3950">
          <cell r="A3950" t="str">
            <v>San Miguel 1-2012-1</v>
          </cell>
          <cell r="G3950">
            <v>237.23</v>
          </cell>
          <cell r="H3950">
            <v>290.89999999999998</v>
          </cell>
          <cell r="V3950">
            <v>6799.98</v>
          </cell>
        </row>
        <row r="3951">
          <cell r="A3951" t="str">
            <v>San Miguel 1-2012-2</v>
          </cell>
          <cell r="G3951">
            <v>175.1</v>
          </cell>
          <cell r="H3951">
            <v>262.75</v>
          </cell>
          <cell r="V3951">
            <v>4674.84</v>
          </cell>
        </row>
        <row r="3952">
          <cell r="A3952" t="str">
            <v>San Miguel 1-2012-3</v>
          </cell>
          <cell r="G3952">
            <v>209.01</v>
          </cell>
          <cell r="H3952">
            <v>290.89999999999998</v>
          </cell>
          <cell r="V3952">
            <v>5178.91</v>
          </cell>
        </row>
        <row r="3953">
          <cell r="A3953" t="str">
            <v>San Miguel 1-2012-4</v>
          </cell>
          <cell r="G3953">
            <v>202.27</v>
          </cell>
          <cell r="H3953">
            <v>281.52</v>
          </cell>
          <cell r="V3953">
            <v>5339.41</v>
          </cell>
        </row>
        <row r="3954">
          <cell r="A3954" t="str">
            <v>San Miguel 1-2012-5</v>
          </cell>
          <cell r="G3954">
            <v>262.60000000000002</v>
          </cell>
          <cell r="H3954">
            <v>290.89999999999998</v>
          </cell>
          <cell r="V3954">
            <v>7716.87</v>
          </cell>
        </row>
        <row r="3955">
          <cell r="A3955" t="str">
            <v>San Miguel 1-2012-6</v>
          </cell>
          <cell r="G3955">
            <v>258.07</v>
          </cell>
          <cell r="H3955">
            <v>281.52</v>
          </cell>
          <cell r="V3955">
            <v>8599.14</v>
          </cell>
        </row>
        <row r="3956">
          <cell r="A3956" t="str">
            <v>San Miguel 1-2012-7</v>
          </cell>
          <cell r="G3956">
            <v>268.39999999999998</v>
          </cell>
          <cell r="H3956">
            <v>290.89999999999998</v>
          </cell>
          <cell r="V3956">
            <v>9258.94</v>
          </cell>
        </row>
        <row r="3957">
          <cell r="A3957" t="str">
            <v>San Miguel 1-2012-8</v>
          </cell>
          <cell r="G3957">
            <v>268.39999999999998</v>
          </cell>
          <cell r="H3957">
            <v>290.89999999999998</v>
          </cell>
          <cell r="V3957">
            <v>9070.0300000000007</v>
          </cell>
        </row>
        <row r="3958">
          <cell r="A3958" t="str">
            <v>San Miguel 1-2012-9</v>
          </cell>
          <cell r="G3958">
            <v>259.74</v>
          </cell>
          <cell r="H3958">
            <v>281.52</v>
          </cell>
          <cell r="V3958">
            <v>8402.5</v>
          </cell>
        </row>
        <row r="3959">
          <cell r="A3959" t="str">
            <v>San Miguel 1-2012-10</v>
          </cell>
          <cell r="G3959">
            <v>230.31</v>
          </cell>
          <cell r="H3959">
            <v>290.89999999999998</v>
          </cell>
          <cell r="V3959">
            <v>7306.38</v>
          </cell>
        </row>
        <row r="3960">
          <cell r="A3960" t="str">
            <v>San Miguel 1-2012-11</v>
          </cell>
          <cell r="G3960">
            <v>202.27</v>
          </cell>
          <cell r="H3960">
            <v>281.52</v>
          </cell>
          <cell r="V3960">
            <v>5871.91</v>
          </cell>
        </row>
        <row r="3961">
          <cell r="A3961" t="str">
            <v>San Miguel 1-2012-12</v>
          </cell>
          <cell r="G3961">
            <v>211.26</v>
          </cell>
          <cell r="H3961">
            <v>290.89999999999998</v>
          </cell>
          <cell r="V3961">
            <v>6214.09</v>
          </cell>
        </row>
        <row r="3962">
          <cell r="A3962" t="str">
            <v>San Miguel 1-2013-1</v>
          </cell>
          <cell r="G3962">
            <v>237.23</v>
          </cell>
          <cell r="H3962">
            <v>290.89999999999998</v>
          </cell>
          <cell r="V3962">
            <v>7020.13</v>
          </cell>
        </row>
        <row r="3963">
          <cell r="A3963" t="str">
            <v>San Miguel 1-2013-2</v>
          </cell>
          <cell r="G3963">
            <v>188.78</v>
          </cell>
          <cell r="H3963">
            <v>262.75</v>
          </cell>
          <cell r="V3963">
            <v>5086.32</v>
          </cell>
        </row>
        <row r="3964">
          <cell r="A3964" t="str">
            <v>San Miguel 1-2013-3</v>
          </cell>
          <cell r="G3964">
            <v>195.59</v>
          </cell>
          <cell r="H3964">
            <v>290.89999999999998</v>
          </cell>
          <cell r="V3964">
            <v>5305.32</v>
          </cell>
        </row>
        <row r="3965">
          <cell r="A3965" t="str">
            <v>San Miguel 1-2013-4</v>
          </cell>
          <cell r="G3965">
            <v>202.27</v>
          </cell>
          <cell r="H3965">
            <v>281.52</v>
          </cell>
          <cell r="V3965">
            <v>5454.37</v>
          </cell>
        </row>
        <row r="3966">
          <cell r="A3966" t="str">
            <v>San Miguel 1-2013-5</v>
          </cell>
          <cell r="G3966">
            <v>262.60000000000002</v>
          </cell>
          <cell r="H3966">
            <v>290.89999999999998</v>
          </cell>
          <cell r="V3966">
            <v>7706.73</v>
          </cell>
        </row>
        <row r="3967">
          <cell r="A3967" t="str">
            <v>San Miguel 1-2013-6</v>
          </cell>
          <cell r="G3967">
            <v>259.74</v>
          </cell>
          <cell r="H3967">
            <v>281.52</v>
          </cell>
          <cell r="V3967">
            <v>8823.61</v>
          </cell>
        </row>
        <row r="3968">
          <cell r="A3968" t="str">
            <v>San Miguel 1-2013-7</v>
          </cell>
          <cell r="G3968">
            <v>268.39999999999998</v>
          </cell>
          <cell r="H3968">
            <v>290.89999999999998</v>
          </cell>
          <cell r="V3968">
            <v>9521.33</v>
          </cell>
        </row>
        <row r="3969">
          <cell r="A3969" t="str">
            <v>San Miguel 1-2013-8</v>
          </cell>
          <cell r="G3969">
            <v>268.39999999999998</v>
          </cell>
          <cell r="H3969">
            <v>290.89999999999998</v>
          </cell>
          <cell r="V3969">
            <v>9232.98</v>
          </cell>
        </row>
        <row r="3970">
          <cell r="A3970" t="str">
            <v>San Miguel 1-2013-9</v>
          </cell>
          <cell r="G3970">
            <v>259.74</v>
          </cell>
          <cell r="H3970">
            <v>281.52</v>
          </cell>
          <cell r="V3970">
            <v>8271.9</v>
          </cell>
        </row>
        <row r="3971">
          <cell r="A3971" t="str">
            <v>San Miguel 1-2013-10</v>
          </cell>
          <cell r="G3971">
            <v>247.62</v>
          </cell>
          <cell r="H3971">
            <v>290.89999999999998</v>
          </cell>
          <cell r="V3971">
            <v>7558.92</v>
          </cell>
        </row>
        <row r="3972">
          <cell r="A3972" t="str">
            <v>San Miguel 1-2013-11</v>
          </cell>
          <cell r="G3972">
            <v>202.27</v>
          </cell>
          <cell r="H3972">
            <v>281.52</v>
          </cell>
          <cell r="V3972">
            <v>5881.21</v>
          </cell>
        </row>
        <row r="3973">
          <cell r="A3973" t="str">
            <v>San Miguel 1-2013-12</v>
          </cell>
          <cell r="G3973">
            <v>211.26</v>
          </cell>
          <cell r="H3973">
            <v>290.89999999999998</v>
          </cell>
          <cell r="V3973">
            <v>6602.75</v>
          </cell>
        </row>
        <row r="3974">
          <cell r="A3974" t="str">
            <v>San Miguel 1-2014-1</v>
          </cell>
          <cell r="G3974">
            <v>237.23</v>
          </cell>
          <cell r="H3974">
            <v>290.89999999999998</v>
          </cell>
          <cell r="V3974">
            <v>6704.48</v>
          </cell>
        </row>
        <row r="3975">
          <cell r="A3975" t="str">
            <v>San Miguel 1-2014-2</v>
          </cell>
          <cell r="G3975">
            <v>186.05</v>
          </cell>
          <cell r="H3975">
            <v>262.75</v>
          </cell>
          <cell r="V3975">
            <v>5250.41</v>
          </cell>
        </row>
        <row r="3976">
          <cell r="A3976" t="str">
            <v>San Miguel 1-2014-3</v>
          </cell>
          <cell r="G3976">
            <v>209.01</v>
          </cell>
          <cell r="H3976">
            <v>290.89999999999998</v>
          </cell>
          <cell r="V3976">
            <v>5294.08</v>
          </cell>
        </row>
        <row r="3977">
          <cell r="A3977" t="str">
            <v>San Miguel 1-2014-4</v>
          </cell>
          <cell r="G3977">
            <v>202.27</v>
          </cell>
          <cell r="H3977">
            <v>281.52</v>
          </cell>
          <cell r="V3977">
            <v>5285.69</v>
          </cell>
        </row>
        <row r="3978">
          <cell r="A3978" t="str">
            <v>San Miguel 1-2014-5</v>
          </cell>
          <cell r="G3978">
            <v>259.56</v>
          </cell>
          <cell r="H3978">
            <v>290.89999999999998</v>
          </cell>
          <cell r="V3978">
            <v>7587.45</v>
          </cell>
        </row>
        <row r="3979">
          <cell r="A3979" t="str">
            <v>San Miguel 1-2014-6</v>
          </cell>
          <cell r="G3979">
            <v>259.74</v>
          </cell>
          <cell r="H3979">
            <v>281.52</v>
          </cell>
          <cell r="V3979">
            <v>8588.16</v>
          </cell>
        </row>
        <row r="3980">
          <cell r="A3980" t="str">
            <v>San Miguel 1-2014-7</v>
          </cell>
          <cell r="G3980">
            <v>268.39999999999998</v>
          </cell>
          <cell r="H3980">
            <v>290.89999999999998</v>
          </cell>
          <cell r="V3980">
            <v>9359.14</v>
          </cell>
        </row>
        <row r="3981">
          <cell r="A3981" t="str">
            <v>San Miguel 1-2014-8</v>
          </cell>
          <cell r="G3981">
            <v>268.39999999999998</v>
          </cell>
          <cell r="H3981">
            <v>290.89999999999998</v>
          </cell>
          <cell r="V3981">
            <v>9444.68</v>
          </cell>
        </row>
        <row r="3982">
          <cell r="A3982" t="str">
            <v>San Miguel 1-2014-9</v>
          </cell>
          <cell r="G3982">
            <v>259.74</v>
          </cell>
          <cell r="H3982">
            <v>281.52</v>
          </cell>
          <cell r="V3982">
            <v>8544.27</v>
          </cell>
        </row>
        <row r="3983">
          <cell r="A3983" t="str">
            <v>San Miguel 1-2014-10</v>
          </cell>
          <cell r="G3983">
            <v>247.62</v>
          </cell>
          <cell r="H3983">
            <v>290.89999999999998</v>
          </cell>
          <cell r="V3983">
            <v>7524.07</v>
          </cell>
        </row>
        <row r="3984">
          <cell r="A3984" t="str">
            <v>San Miguel 1-2014-11</v>
          </cell>
          <cell r="G3984">
            <v>202.27</v>
          </cell>
          <cell r="H3984">
            <v>281.52</v>
          </cell>
          <cell r="V3984">
            <v>6201.68</v>
          </cell>
        </row>
        <row r="3985">
          <cell r="A3985" t="str">
            <v>San Miguel 1-2014-12</v>
          </cell>
          <cell r="G3985">
            <v>211.26</v>
          </cell>
          <cell r="H3985">
            <v>290.89999999999998</v>
          </cell>
          <cell r="V3985">
            <v>6328.31</v>
          </cell>
        </row>
        <row r="3986">
          <cell r="A3986" t="str">
            <v>San Miguel 1-2015-1</v>
          </cell>
          <cell r="G3986">
            <v>237.23</v>
          </cell>
          <cell r="H3986">
            <v>290.89999999999998</v>
          </cell>
          <cell r="V3986">
            <v>6729.12</v>
          </cell>
        </row>
        <row r="3987">
          <cell r="A3987" t="str">
            <v>San Miguel 1-2015-2</v>
          </cell>
          <cell r="G3987">
            <v>188.78</v>
          </cell>
          <cell r="H3987">
            <v>262.75</v>
          </cell>
          <cell r="V3987">
            <v>5130.68</v>
          </cell>
        </row>
        <row r="3988">
          <cell r="A3988" t="str">
            <v>San Miguel 1-2015-3</v>
          </cell>
          <cell r="G3988">
            <v>209.01</v>
          </cell>
          <cell r="H3988">
            <v>290.89999999999998</v>
          </cell>
          <cell r="V3988">
            <v>5375.51</v>
          </cell>
        </row>
        <row r="3989">
          <cell r="A3989" t="str">
            <v>San Miguel 1-2015-4</v>
          </cell>
          <cell r="G3989">
            <v>201.01</v>
          </cell>
          <cell r="H3989">
            <v>281.52</v>
          </cell>
          <cell r="V3989">
            <v>5374.88</v>
          </cell>
        </row>
        <row r="3990">
          <cell r="A3990" t="str">
            <v>San Miguel 1-2015-5</v>
          </cell>
          <cell r="G3990">
            <v>247.44</v>
          </cell>
          <cell r="H3990">
            <v>290.89999999999998</v>
          </cell>
          <cell r="V3990">
            <v>7264.03</v>
          </cell>
        </row>
        <row r="3991">
          <cell r="A3991" t="str">
            <v>San Miguel 1-2015-6</v>
          </cell>
          <cell r="G3991">
            <v>259.74</v>
          </cell>
          <cell r="H3991">
            <v>281.52</v>
          </cell>
          <cell r="V3991">
            <v>8493.33</v>
          </cell>
        </row>
        <row r="3992">
          <cell r="A3992" t="str">
            <v>San Miguel 1-2015-7</v>
          </cell>
          <cell r="G3992">
            <v>268.39999999999998</v>
          </cell>
          <cell r="H3992">
            <v>290.89999999999998</v>
          </cell>
          <cell r="V3992">
            <v>9469.07</v>
          </cell>
        </row>
        <row r="3993">
          <cell r="A3993" t="str">
            <v>San Miguel 1-2015-8</v>
          </cell>
          <cell r="G3993">
            <v>263.20999999999998</v>
          </cell>
          <cell r="H3993">
            <v>290.89999999999998</v>
          </cell>
          <cell r="V3993">
            <v>9357.19</v>
          </cell>
        </row>
        <row r="3994">
          <cell r="A3994" t="str">
            <v>San Miguel 1-2015-9</v>
          </cell>
          <cell r="G3994">
            <v>259.74</v>
          </cell>
          <cell r="H3994">
            <v>281.52</v>
          </cell>
          <cell r="V3994">
            <v>8622.77</v>
          </cell>
        </row>
        <row r="3995">
          <cell r="A3995" t="str">
            <v>San Miguel 1-2015-10</v>
          </cell>
          <cell r="G3995">
            <v>247.62</v>
          </cell>
          <cell r="H3995">
            <v>290.89999999999998</v>
          </cell>
          <cell r="V3995">
            <v>7679.64</v>
          </cell>
        </row>
        <row r="3996">
          <cell r="A3996" t="str">
            <v>San Miguel 1-2015-11</v>
          </cell>
          <cell r="G3996">
            <v>201.01</v>
          </cell>
          <cell r="H3996">
            <v>281.52</v>
          </cell>
          <cell r="V3996">
            <v>6083.65</v>
          </cell>
        </row>
        <row r="3997">
          <cell r="A3997" t="str">
            <v>San Miguel 1-2015-12</v>
          </cell>
          <cell r="G3997">
            <v>211.26</v>
          </cell>
          <cell r="H3997">
            <v>290.89999999999998</v>
          </cell>
          <cell r="V3997">
            <v>6523.99</v>
          </cell>
        </row>
        <row r="3998">
          <cell r="A3998" t="str">
            <v>San Miguel 1-2016-1</v>
          </cell>
          <cell r="G3998">
            <v>237.23</v>
          </cell>
          <cell r="H3998">
            <v>290.89999999999998</v>
          </cell>
          <cell r="V3998">
            <v>6587.53</v>
          </cell>
        </row>
        <row r="3999">
          <cell r="A3999" t="str">
            <v>San Miguel 1-2016-2</v>
          </cell>
          <cell r="G3999">
            <v>187.61</v>
          </cell>
          <cell r="H3999">
            <v>262.75</v>
          </cell>
          <cell r="V3999">
            <v>4967.97</v>
          </cell>
        </row>
        <row r="4000">
          <cell r="A4000" t="str">
            <v>San Miguel 1-2016-3</v>
          </cell>
          <cell r="G4000">
            <v>207.71</v>
          </cell>
          <cell r="H4000">
            <v>290.89999999999998</v>
          </cell>
          <cell r="V4000">
            <v>5222.8500000000004</v>
          </cell>
        </row>
        <row r="4001">
          <cell r="A4001" t="str">
            <v>San Miguel 1-2016-4</v>
          </cell>
          <cell r="G4001">
            <v>190.96</v>
          </cell>
          <cell r="H4001">
            <v>281.52</v>
          </cell>
          <cell r="V4001">
            <v>4708.82</v>
          </cell>
        </row>
        <row r="4002">
          <cell r="A4002" t="str">
            <v>San Miguel 1-2016-5</v>
          </cell>
          <cell r="G4002">
            <v>262.60000000000002</v>
          </cell>
          <cell r="H4002">
            <v>290.89999999999998</v>
          </cell>
          <cell r="V4002">
            <v>7544.31</v>
          </cell>
        </row>
        <row r="4003">
          <cell r="A4003" t="str">
            <v>San Miguel 1-2016-6</v>
          </cell>
          <cell r="G4003">
            <v>259.74</v>
          </cell>
          <cell r="H4003">
            <v>281.52</v>
          </cell>
          <cell r="V4003">
            <v>8662.4699999999993</v>
          </cell>
        </row>
        <row r="4004">
          <cell r="A4004" t="str">
            <v>San Miguel 1-2016-7</v>
          </cell>
          <cell r="G4004">
            <v>268.39999999999998</v>
          </cell>
          <cell r="H4004">
            <v>290.89999999999998</v>
          </cell>
          <cell r="V4004">
            <v>9444.35</v>
          </cell>
        </row>
        <row r="4005">
          <cell r="A4005" t="str">
            <v>San Miguel 1-2016-8</v>
          </cell>
          <cell r="G4005">
            <v>263.20999999999998</v>
          </cell>
          <cell r="H4005">
            <v>290.89999999999998</v>
          </cell>
          <cell r="V4005">
            <v>9278.52</v>
          </cell>
        </row>
        <row r="4006">
          <cell r="A4006" t="str">
            <v>San Miguel 1-2016-9</v>
          </cell>
          <cell r="G4006">
            <v>259.74</v>
          </cell>
          <cell r="H4006">
            <v>281.52</v>
          </cell>
          <cell r="V4006">
            <v>8604.41</v>
          </cell>
        </row>
        <row r="4007">
          <cell r="A4007" t="str">
            <v>San Miguel 1-2016-10</v>
          </cell>
          <cell r="G4007">
            <v>247.62</v>
          </cell>
          <cell r="H4007">
            <v>290.89999999999998</v>
          </cell>
          <cell r="V4007">
            <v>7843.24</v>
          </cell>
        </row>
        <row r="4008">
          <cell r="A4008" t="str">
            <v>San Miguel 1-2016-11</v>
          </cell>
          <cell r="G4008">
            <v>202.27</v>
          </cell>
          <cell r="H4008">
            <v>281.52</v>
          </cell>
          <cell r="V4008">
            <v>5571.56</v>
          </cell>
        </row>
        <row r="4009">
          <cell r="A4009" t="str">
            <v>San Miguel 1-2016-12</v>
          </cell>
          <cell r="G4009">
            <v>211.26</v>
          </cell>
          <cell r="H4009">
            <v>290.89999999999998</v>
          </cell>
          <cell r="V4009">
            <v>6497.11</v>
          </cell>
        </row>
        <row r="4010">
          <cell r="A4010" t="str">
            <v>San Miguel 1-2017-1</v>
          </cell>
          <cell r="G4010">
            <v>237.23</v>
          </cell>
          <cell r="H4010">
            <v>290.89999999999998</v>
          </cell>
          <cell r="V4010">
            <v>6886.25</v>
          </cell>
        </row>
        <row r="4011">
          <cell r="A4011" t="str">
            <v>San Miguel 1-2017-2</v>
          </cell>
          <cell r="G4011">
            <v>184.47</v>
          </cell>
          <cell r="H4011">
            <v>262.75</v>
          </cell>
          <cell r="V4011">
            <v>5246.45</v>
          </cell>
        </row>
        <row r="4012">
          <cell r="A4012" t="str">
            <v>San Miguel 1-2017-3</v>
          </cell>
          <cell r="G4012">
            <v>204.25</v>
          </cell>
          <cell r="H4012">
            <v>290.89999999999998</v>
          </cell>
          <cell r="V4012">
            <v>4938.09</v>
          </cell>
        </row>
        <row r="4013">
          <cell r="A4013" t="str">
            <v>San Miguel 1-2017-4</v>
          </cell>
          <cell r="G4013">
            <v>199.34</v>
          </cell>
          <cell r="H4013">
            <v>281.52</v>
          </cell>
          <cell r="V4013">
            <v>5082.7299999999996</v>
          </cell>
        </row>
        <row r="4014">
          <cell r="A4014" t="str">
            <v>San Miguel 1-2017-5</v>
          </cell>
          <cell r="G4014">
            <v>262.60000000000002</v>
          </cell>
          <cell r="H4014">
            <v>290.89999999999998</v>
          </cell>
          <cell r="V4014">
            <v>7303.87</v>
          </cell>
        </row>
        <row r="4015">
          <cell r="A4015" t="str">
            <v>San Miguel 1-2017-6</v>
          </cell>
          <cell r="G4015">
            <v>259.74</v>
          </cell>
          <cell r="H4015">
            <v>281.52</v>
          </cell>
          <cell r="V4015">
            <v>8718.99</v>
          </cell>
        </row>
        <row r="4016">
          <cell r="A4016" t="str">
            <v>San Miguel 1-2017-7</v>
          </cell>
          <cell r="G4016">
            <v>268.39999999999998</v>
          </cell>
          <cell r="H4016">
            <v>290.89999999999998</v>
          </cell>
          <cell r="V4016">
            <v>9655.94</v>
          </cell>
        </row>
        <row r="4017">
          <cell r="A4017" t="str">
            <v>San Miguel 1-2017-8</v>
          </cell>
          <cell r="G4017">
            <v>268.39999999999998</v>
          </cell>
          <cell r="H4017">
            <v>290.89999999999998</v>
          </cell>
          <cell r="V4017">
            <v>9125.17</v>
          </cell>
        </row>
        <row r="4018">
          <cell r="A4018" t="str">
            <v>San Miguel 1-2017-9</v>
          </cell>
          <cell r="G4018">
            <v>259.74</v>
          </cell>
          <cell r="H4018">
            <v>281.52</v>
          </cell>
          <cell r="V4018">
            <v>8268.15</v>
          </cell>
        </row>
        <row r="4019">
          <cell r="A4019" t="str">
            <v>San Miguel 1-2017-10</v>
          </cell>
          <cell r="G4019">
            <v>247.62</v>
          </cell>
          <cell r="H4019">
            <v>290.89999999999998</v>
          </cell>
          <cell r="V4019">
            <v>7701.05</v>
          </cell>
        </row>
        <row r="4020">
          <cell r="A4020" t="str">
            <v>San Miguel 1-2017-11</v>
          </cell>
          <cell r="G4020">
            <v>202.27</v>
          </cell>
          <cell r="H4020">
            <v>281.52</v>
          </cell>
          <cell r="V4020">
            <v>5637.28</v>
          </cell>
        </row>
        <row r="4021">
          <cell r="A4021" t="str">
            <v>San Miguel 1-2017-12</v>
          </cell>
          <cell r="G4021">
            <v>211.26</v>
          </cell>
          <cell r="H4021">
            <v>290.89999999999998</v>
          </cell>
          <cell r="V4021">
            <v>6719.22</v>
          </cell>
        </row>
        <row r="4022">
          <cell r="A4022" t="str">
            <v>San Miguel 1-2018-1</v>
          </cell>
          <cell r="G4022">
            <v>237.23</v>
          </cell>
          <cell r="H4022">
            <v>290.89999999999998</v>
          </cell>
          <cell r="V4022">
            <v>6840.08</v>
          </cell>
        </row>
        <row r="4023">
          <cell r="A4023" t="str">
            <v>San Miguel 1-2018-2</v>
          </cell>
          <cell r="G4023">
            <v>188.78</v>
          </cell>
          <cell r="H4023">
            <v>262.75</v>
          </cell>
          <cell r="V4023">
            <v>5112.6499999999996</v>
          </cell>
        </row>
        <row r="4024">
          <cell r="A4024" t="str">
            <v>San Miguel 1-2018-3</v>
          </cell>
          <cell r="G4024">
            <v>209.01</v>
          </cell>
          <cell r="H4024">
            <v>290.89999999999998</v>
          </cell>
          <cell r="V4024">
            <v>5023.6000000000004</v>
          </cell>
        </row>
        <row r="4025">
          <cell r="A4025" t="str">
            <v>San Miguel 1-2018-4</v>
          </cell>
          <cell r="G4025">
            <v>192.63</v>
          </cell>
          <cell r="H4025">
            <v>281.52</v>
          </cell>
          <cell r="V4025">
            <v>4698.07</v>
          </cell>
        </row>
        <row r="4026">
          <cell r="A4026" t="str">
            <v>San Miguel 1-2018-5</v>
          </cell>
          <cell r="G4026">
            <v>262.60000000000002</v>
          </cell>
          <cell r="H4026">
            <v>290.89999999999998</v>
          </cell>
          <cell r="V4026">
            <v>7548.06</v>
          </cell>
        </row>
        <row r="4027">
          <cell r="A4027" t="str">
            <v>San Miguel 1-2018-6</v>
          </cell>
          <cell r="G4027">
            <v>259.74</v>
          </cell>
          <cell r="H4027">
            <v>281.52</v>
          </cell>
          <cell r="V4027">
            <v>8215.2900000000009</v>
          </cell>
        </row>
        <row r="4028">
          <cell r="A4028" t="str">
            <v>San Miguel 1-2018-7</v>
          </cell>
          <cell r="G4028">
            <v>251.09</v>
          </cell>
          <cell r="H4028">
            <v>290.89999999999998</v>
          </cell>
          <cell r="V4028">
            <v>9059.23</v>
          </cell>
        </row>
        <row r="4029">
          <cell r="A4029" t="str">
            <v>San Miguel 1-2018-8</v>
          </cell>
          <cell r="G4029">
            <v>268.39999999999998</v>
          </cell>
          <cell r="H4029">
            <v>290.89999999999998</v>
          </cell>
          <cell r="V4029">
            <v>9395.0300000000007</v>
          </cell>
        </row>
        <row r="4030">
          <cell r="A4030" t="str">
            <v>San Miguel 1-2018-9</v>
          </cell>
          <cell r="G4030">
            <v>259.74</v>
          </cell>
          <cell r="H4030">
            <v>281.52</v>
          </cell>
          <cell r="V4030">
            <v>8591.92</v>
          </cell>
        </row>
        <row r="4031">
          <cell r="A4031" t="str">
            <v>San Miguel 1-2018-10</v>
          </cell>
          <cell r="G4031">
            <v>248.37</v>
          </cell>
          <cell r="H4031">
            <v>290.89999999999998</v>
          </cell>
          <cell r="V4031">
            <v>7802.68</v>
          </cell>
        </row>
        <row r="4032">
          <cell r="A4032" t="str">
            <v>San Miguel 1-2018-11</v>
          </cell>
          <cell r="G4032">
            <v>202.27</v>
          </cell>
          <cell r="H4032">
            <v>281.52</v>
          </cell>
          <cell r="V4032">
            <v>5677.53</v>
          </cell>
        </row>
        <row r="4033">
          <cell r="A4033" t="str">
            <v>San Miguel 1-2018-12</v>
          </cell>
          <cell r="G4033">
            <v>204.33</v>
          </cell>
          <cell r="H4033">
            <v>290.89999999999998</v>
          </cell>
          <cell r="V4033">
            <v>6626.99</v>
          </cell>
        </row>
        <row r="4034">
          <cell r="A4034" t="str">
            <v>San Miguel 1-2019-1</v>
          </cell>
          <cell r="G4034">
            <v>237.23</v>
          </cell>
          <cell r="H4034">
            <v>290.89999999999998</v>
          </cell>
          <cell r="V4034">
            <v>6647.05</v>
          </cell>
        </row>
        <row r="4035">
          <cell r="A4035" t="str">
            <v>San Miguel 1-2019-2</v>
          </cell>
          <cell r="G4035">
            <v>179.79</v>
          </cell>
          <cell r="H4035">
            <v>262.75</v>
          </cell>
          <cell r="V4035">
            <v>4993.76</v>
          </cell>
        </row>
        <row r="4036">
          <cell r="A4036" t="str">
            <v>San Miguel 1-2019-3</v>
          </cell>
          <cell r="G4036">
            <v>209.01</v>
          </cell>
          <cell r="H4036">
            <v>290.89999999999998</v>
          </cell>
          <cell r="V4036">
            <v>5006.38</v>
          </cell>
        </row>
        <row r="4037">
          <cell r="A4037" t="str">
            <v>San Miguel 1-2019-4</v>
          </cell>
          <cell r="G4037">
            <v>202.27</v>
          </cell>
          <cell r="H4037">
            <v>281.52</v>
          </cell>
          <cell r="V4037">
            <v>5421.43</v>
          </cell>
        </row>
        <row r="4038">
          <cell r="A4038" t="str">
            <v>San Miguel 1-2019-5</v>
          </cell>
          <cell r="G4038">
            <v>262.60000000000002</v>
          </cell>
          <cell r="H4038">
            <v>290.89999999999998</v>
          </cell>
          <cell r="V4038">
            <v>7541.94</v>
          </cell>
        </row>
        <row r="4039">
          <cell r="A4039" t="str">
            <v>San Miguel 1-2019-6</v>
          </cell>
          <cell r="G4039">
            <v>259.74</v>
          </cell>
          <cell r="H4039">
            <v>281.52</v>
          </cell>
          <cell r="V4039">
            <v>8867.83</v>
          </cell>
        </row>
        <row r="4040">
          <cell r="A4040" t="str">
            <v>San Miguel 1-2019-7</v>
          </cell>
          <cell r="G4040">
            <v>268.39999999999998</v>
          </cell>
          <cell r="H4040">
            <v>290.89999999999998</v>
          </cell>
          <cell r="V4040">
            <v>9692.42</v>
          </cell>
        </row>
        <row r="4041">
          <cell r="A4041" t="str">
            <v>San Miguel 1-2019-8</v>
          </cell>
          <cell r="G4041">
            <v>268.39999999999998</v>
          </cell>
          <cell r="H4041">
            <v>290.89999999999998</v>
          </cell>
          <cell r="V4041">
            <v>9373.01</v>
          </cell>
        </row>
        <row r="4042">
          <cell r="A4042" t="str">
            <v>San Miguel 1-2019-9</v>
          </cell>
          <cell r="G4042">
            <v>259.74</v>
          </cell>
          <cell r="H4042">
            <v>281.52</v>
          </cell>
          <cell r="V4042">
            <v>8435.5</v>
          </cell>
        </row>
        <row r="4043">
          <cell r="A4043" t="str">
            <v>San Miguel 1-2019-10</v>
          </cell>
          <cell r="G4043">
            <v>247.62</v>
          </cell>
          <cell r="H4043">
            <v>290.89999999999998</v>
          </cell>
          <cell r="V4043">
            <v>7528.23</v>
          </cell>
        </row>
        <row r="4044">
          <cell r="A4044" t="str">
            <v>San Miguel 1-2019-11</v>
          </cell>
          <cell r="G4044">
            <v>202.27</v>
          </cell>
          <cell r="H4044">
            <v>281.52</v>
          </cell>
          <cell r="V4044">
            <v>5684.01</v>
          </cell>
        </row>
        <row r="4045">
          <cell r="A4045" t="str">
            <v>San Miguel 1-2019-12</v>
          </cell>
          <cell r="G4045">
            <v>211.26</v>
          </cell>
          <cell r="H4045">
            <v>290.89999999999998</v>
          </cell>
          <cell r="V4045">
            <v>6444.57</v>
          </cell>
        </row>
        <row r="4046">
          <cell r="A4046" t="str">
            <v>San Miguel 1-2020-1</v>
          </cell>
          <cell r="G4046">
            <v>237.23</v>
          </cell>
          <cell r="H4046">
            <v>290.89999999999998</v>
          </cell>
          <cell r="V4046">
            <v>6921.14</v>
          </cell>
        </row>
        <row r="4047">
          <cell r="A4047" t="str">
            <v>San Miguel 1-2020-2</v>
          </cell>
          <cell r="G4047">
            <v>188.78</v>
          </cell>
          <cell r="H4047">
            <v>262.75</v>
          </cell>
          <cell r="V4047">
            <v>4913.8100000000004</v>
          </cell>
        </row>
        <row r="4048">
          <cell r="A4048" t="str">
            <v>San Miguel 1-2020-3</v>
          </cell>
          <cell r="G4048">
            <v>209.01</v>
          </cell>
          <cell r="H4048">
            <v>290.89999999999998</v>
          </cell>
          <cell r="V4048">
            <v>5251.97</v>
          </cell>
        </row>
        <row r="4049">
          <cell r="A4049" t="str">
            <v>San Miguel 1-2020-4</v>
          </cell>
          <cell r="G4049">
            <v>185.93</v>
          </cell>
          <cell r="H4049">
            <v>281.52</v>
          </cell>
          <cell r="V4049">
            <v>4714.13</v>
          </cell>
        </row>
        <row r="4050">
          <cell r="A4050" t="str">
            <v>San Miguel 1-2020-5</v>
          </cell>
          <cell r="G4050">
            <v>261.3</v>
          </cell>
          <cell r="H4050">
            <v>290.89999999999998</v>
          </cell>
          <cell r="V4050">
            <v>7347.77</v>
          </cell>
        </row>
        <row r="4051">
          <cell r="A4051" t="str">
            <v>San Miguel 1-2020-6</v>
          </cell>
          <cell r="G4051">
            <v>259.74</v>
          </cell>
          <cell r="H4051">
            <v>281.52</v>
          </cell>
          <cell r="V4051">
            <v>8580.01</v>
          </cell>
        </row>
        <row r="4052">
          <cell r="A4052" t="str">
            <v>San Miguel 1-2020-7</v>
          </cell>
          <cell r="G4052">
            <v>268.39999999999998</v>
          </cell>
          <cell r="H4052">
            <v>290.89999999999998</v>
          </cell>
          <cell r="V4052">
            <v>9243.9699999999993</v>
          </cell>
        </row>
        <row r="4053">
          <cell r="A4053" t="str">
            <v>San Miguel 1-2020-8</v>
          </cell>
          <cell r="G4053">
            <v>268.39</v>
          </cell>
          <cell r="H4053">
            <v>290.89999999999998</v>
          </cell>
          <cell r="V4053">
            <v>9236.0499999999993</v>
          </cell>
        </row>
        <row r="4054">
          <cell r="A4054" t="str">
            <v>San Miguel 1-2020-9</v>
          </cell>
          <cell r="G4054">
            <v>259.74</v>
          </cell>
          <cell r="H4054">
            <v>281.52</v>
          </cell>
          <cell r="V4054">
            <v>8609.7999999999993</v>
          </cell>
        </row>
        <row r="4055">
          <cell r="A4055" t="str">
            <v>San Miguel 1-2020-10</v>
          </cell>
          <cell r="G4055">
            <v>244.16</v>
          </cell>
          <cell r="H4055">
            <v>290.89999999999998</v>
          </cell>
          <cell r="V4055">
            <v>7759.24</v>
          </cell>
        </row>
        <row r="4056">
          <cell r="A4056" t="str">
            <v>San Miguel 1-2020-11</v>
          </cell>
          <cell r="G4056">
            <v>202.27</v>
          </cell>
          <cell r="H4056">
            <v>281.52</v>
          </cell>
          <cell r="V4056">
            <v>5799.29</v>
          </cell>
        </row>
        <row r="4057">
          <cell r="A4057" t="str">
            <v>San Miguel 1-2020-12</v>
          </cell>
          <cell r="G4057">
            <v>211.26</v>
          </cell>
          <cell r="H4057">
            <v>290.89999999999998</v>
          </cell>
          <cell r="V4057">
            <v>6382.44</v>
          </cell>
        </row>
        <row r="4058">
          <cell r="A4058" t="str">
            <v>San Miguel 1-2021-1</v>
          </cell>
          <cell r="G4058">
            <v>237.23</v>
          </cell>
          <cell r="H4058">
            <v>290.89999999999998</v>
          </cell>
          <cell r="V4058">
            <v>6898.82</v>
          </cell>
        </row>
        <row r="4059">
          <cell r="A4059" t="str">
            <v>San Miguel 1-2021-2</v>
          </cell>
          <cell r="G4059">
            <v>188.78</v>
          </cell>
          <cell r="H4059">
            <v>262.75</v>
          </cell>
          <cell r="V4059">
            <v>5005.8500000000004</v>
          </cell>
        </row>
        <row r="4060">
          <cell r="A4060" t="str">
            <v>San Miguel 1-2021-3</v>
          </cell>
          <cell r="G4060">
            <v>209.01</v>
          </cell>
          <cell r="H4060">
            <v>290.89999999999998</v>
          </cell>
          <cell r="V4060">
            <v>4996.6099999999997</v>
          </cell>
        </row>
        <row r="4061">
          <cell r="A4061" t="str">
            <v>San Miguel 1-2021-4</v>
          </cell>
          <cell r="G4061">
            <v>202.27</v>
          </cell>
          <cell r="H4061">
            <v>281.52</v>
          </cell>
          <cell r="V4061">
            <v>5145.6499999999996</v>
          </cell>
        </row>
        <row r="4062">
          <cell r="A4062" t="str">
            <v>San Miguel 1-2021-5</v>
          </cell>
          <cell r="G4062">
            <v>264.08</v>
          </cell>
          <cell r="H4062">
            <v>290.89999999999998</v>
          </cell>
          <cell r="V4062">
            <v>7866.97</v>
          </cell>
        </row>
        <row r="4063">
          <cell r="A4063" t="str">
            <v>San Miguel 1-2021-6</v>
          </cell>
          <cell r="G4063">
            <v>259.74</v>
          </cell>
          <cell r="H4063">
            <v>281.52</v>
          </cell>
          <cell r="V4063">
            <v>8409.57</v>
          </cell>
        </row>
        <row r="4064">
          <cell r="A4064" t="str">
            <v>San Miguel 1-2021-7</v>
          </cell>
          <cell r="G4064">
            <v>268.39999999999998</v>
          </cell>
          <cell r="H4064">
            <v>290.89999999999998</v>
          </cell>
          <cell r="V4064">
            <v>9738.3700000000008</v>
          </cell>
        </row>
        <row r="4065">
          <cell r="A4065" t="str">
            <v>San Miguel 1-2021-8</v>
          </cell>
          <cell r="G4065">
            <v>268.39999999999998</v>
          </cell>
          <cell r="H4065">
            <v>290.89999999999998</v>
          </cell>
          <cell r="V4065">
            <v>9423.65</v>
          </cell>
        </row>
        <row r="4066">
          <cell r="A4066" t="str">
            <v>San Miguel 1-2021-9</v>
          </cell>
          <cell r="G4066">
            <v>259.74</v>
          </cell>
          <cell r="H4066">
            <v>281.52</v>
          </cell>
          <cell r="V4066">
            <v>8418.89</v>
          </cell>
        </row>
        <row r="4067">
          <cell r="A4067" t="str">
            <v>San Miguel 1-2021-10</v>
          </cell>
          <cell r="G4067">
            <v>247.62</v>
          </cell>
          <cell r="H4067">
            <v>290.89999999999998</v>
          </cell>
          <cell r="V4067">
            <v>7649.98</v>
          </cell>
        </row>
        <row r="4068">
          <cell r="A4068" t="str">
            <v>San Miguel 1-2021-11</v>
          </cell>
          <cell r="G4068">
            <v>202.27</v>
          </cell>
          <cell r="H4068">
            <v>281.52</v>
          </cell>
          <cell r="V4068">
            <v>5847.22</v>
          </cell>
        </row>
        <row r="4069">
          <cell r="A4069" t="str">
            <v>San Miguel 1-2021-12</v>
          </cell>
          <cell r="G4069">
            <v>211.26</v>
          </cell>
          <cell r="H4069">
            <v>290.89999999999998</v>
          </cell>
          <cell r="V4069">
            <v>6351.91</v>
          </cell>
        </row>
        <row r="4070">
          <cell r="A4070" t="str">
            <v>San Miguel 1-2022-1</v>
          </cell>
          <cell r="G4070">
            <v>235.5</v>
          </cell>
          <cell r="H4070">
            <v>290.89999999999998</v>
          </cell>
          <cell r="V4070">
            <v>6719.87</v>
          </cell>
        </row>
        <row r="4071">
          <cell r="A4071" t="str">
            <v>San Miguel 1-2022-2</v>
          </cell>
          <cell r="G4071">
            <v>188.78</v>
          </cell>
          <cell r="H4071">
            <v>262.75</v>
          </cell>
          <cell r="V4071">
            <v>4947.3599999999997</v>
          </cell>
        </row>
        <row r="4072">
          <cell r="A4072" t="str">
            <v>San Miguel 1-2022-3</v>
          </cell>
          <cell r="G4072">
            <v>205.98</v>
          </cell>
          <cell r="H4072">
            <v>290.89999999999998</v>
          </cell>
          <cell r="V4072">
            <v>5020</v>
          </cell>
        </row>
        <row r="4073">
          <cell r="A4073" t="str">
            <v>San Miguel 1-2022-4</v>
          </cell>
          <cell r="G4073">
            <v>202.27</v>
          </cell>
          <cell r="H4073">
            <v>281.52</v>
          </cell>
          <cell r="V4073">
            <v>4874.12</v>
          </cell>
        </row>
        <row r="4074">
          <cell r="A4074" t="str">
            <v>San Miguel 1-2022-5</v>
          </cell>
          <cell r="G4074">
            <v>264.08</v>
          </cell>
          <cell r="H4074">
            <v>290.89999999999998</v>
          </cell>
          <cell r="V4074">
            <v>7466.14</v>
          </cell>
        </row>
        <row r="4075">
          <cell r="A4075" t="str">
            <v>San Miguel 1-2022-6</v>
          </cell>
          <cell r="G4075">
            <v>259.74</v>
          </cell>
          <cell r="H4075">
            <v>281.52</v>
          </cell>
          <cell r="V4075">
            <v>8361.7000000000007</v>
          </cell>
        </row>
        <row r="4076">
          <cell r="A4076" t="str">
            <v>San Miguel 1-2022-7</v>
          </cell>
          <cell r="G4076">
            <v>268.39999999999998</v>
          </cell>
          <cell r="H4076">
            <v>290.89999999999998</v>
          </cell>
          <cell r="V4076">
            <v>9417.43</v>
          </cell>
        </row>
        <row r="4077">
          <cell r="A4077" t="str">
            <v>San Miguel 1-2022-8</v>
          </cell>
          <cell r="G4077">
            <v>268.39999999999998</v>
          </cell>
          <cell r="H4077">
            <v>290.89999999999998</v>
          </cell>
          <cell r="V4077">
            <v>9051.16</v>
          </cell>
        </row>
        <row r="4078">
          <cell r="A4078" t="str">
            <v>San Miguel 1-2022-9</v>
          </cell>
          <cell r="G4078">
            <v>259.74</v>
          </cell>
          <cell r="H4078">
            <v>281.52</v>
          </cell>
          <cell r="V4078">
            <v>8278.14</v>
          </cell>
        </row>
        <row r="4079">
          <cell r="A4079" t="str">
            <v>San Miguel 1-2022-10</v>
          </cell>
          <cell r="G4079">
            <v>242.43</v>
          </cell>
          <cell r="H4079">
            <v>290.89999999999998</v>
          </cell>
          <cell r="V4079">
            <v>7662.48</v>
          </cell>
        </row>
        <row r="4080">
          <cell r="A4080" t="str">
            <v>San Miguel 1-2022-11</v>
          </cell>
          <cell r="G4080">
            <v>202.27</v>
          </cell>
          <cell r="H4080">
            <v>281.52</v>
          </cell>
          <cell r="V4080">
            <v>5715.63</v>
          </cell>
        </row>
        <row r="4081">
          <cell r="A4081" t="str">
            <v>San Miguel 1-2022-12</v>
          </cell>
          <cell r="G4081">
            <v>211.26</v>
          </cell>
          <cell r="H4081">
            <v>290.89999999999998</v>
          </cell>
          <cell r="V4081">
            <v>6503.06</v>
          </cell>
        </row>
        <row r="4082">
          <cell r="A4082" t="str">
            <v>--</v>
          </cell>
          <cell r="V4082">
            <v>0</v>
          </cell>
        </row>
        <row r="4083">
          <cell r="A4083" t="str">
            <v>--</v>
          </cell>
          <cell r="V4083">
            <v>0</v>
          </cell>
        </row>
        <row r="4084">
          <cell r="A4084" t="str">
            <v>--</v>
          </cell>
          <cell r="V4084">
            <v>0</v>
          </cell>
        </row>
        <row r="4085">
          <cell r="A4085" t="str">
            <v>Tenaska Cleb 1-2003-4</v>
          </cell>
          <cell r="G4085">
            <v>80.44</v>
          </cell>
          <cell r="H4085">
            <v>185.76</v>
          </cell>
          <cell r="V4085">
            <v>3695.2394999999997</v>
          </cell>
        </row>
        <row r="4086">
          <cell r="A4086" t="str">
            <v>Tenaska Cleb 1-2003-5</v>
          </cell>
          <cell r="G4086">
            <v>97.12</v>
          </cell>
          <cell r="H4086">
            <v>191.95</v>
          </cell>
          <cell r="V4086">
            <v>4487.3922999999995</v>
          </cell>
        </row>
        <row r="4087">
          <cell r="A4087" t="str">
            <v>Tenaska Cleb 1-2003-6</v>
          </cell>
          <cell r="G4087">
            <v>134.02000000000001</v>
          </cell>
          <cell r="H4087">
            <v>185.76</v>
          </cell>
          <cell r="V4087">
            <v>6114.09</v>
          </cell>
        </row>
        <row r="4088">
          <cell r="A4088" t="str">
            <v>Tenaska Cleb 1-2003-7</v>
          </cell>
          <cell r="G4088">
            <v>163.98</v>
          </cell>
          <cell r="H4088">
            <v>191.95</v>
          </cell>
          <cell r="V4088">
            <v>7303.06</v>
          </cell>
        </row>
        <row r="4089">
          <cell r="A4089" t="str">
            <v>Tenaska Cleb 1-2003-8</v>
          </cell>
          <cell r="G4089">
            <v>150.76</v>
          </cell>
          <cell r="H4089">
            <v>191.95</v>
          </cell>
          <cell r="V4089">
            <v>6721.41</v>
          </cell>
        </row>
        <row r="4090">
          <cell r="A4090" t="str">
            <v>Tenaska Cleb 1-2003-9</v>
          </cell>
          <cell r="G4090">
            <v>83.93</v>
          </cell>
          <cell r="H4090">
            <v>185.76</v>
          </cell>
          <cell r="V4090">
            <v>4152.4499000000005</v>
          </cell>
        </row>
        <row r="4091">
          <cell r="A4091" t="str">
            <v>Tenaska Cleb 1-2003-10</v>
          </cell>
          <cell r="G4091">
            <v>61.75</v>
          </cell>
          <cell r="H4091">
            <v>191.95</v>
          </cell>
          <cell r="V4091">
            <v>3268.9432000000002</v>
          </cell>
        </row>
        <row r="4092">
          <cell r="A4092" t="str">
            <v>Tenaska Cleb 1-2003-11</v>
          </cell>
          <cell r="G4092">
            <v>80.08</v>
          </cell>
          <cell r="H4092">
            <v>185.76</v>
          </cell>
          <cell r="V4092">
            <v>3477.86</v>
          </cell>
        </row>
        <row r="4093">
          <cell r="A4093" t="str">
            <v>Tenaska Cleb 1-2003-12</v>
          </cell>
          <cell r="G4093">
            <v>85.04</v>
          </cell>
          <cell r="H4093">
            <v>191.95</v>
          </cell>
          <cell r="V4093">
            <v>3948.98</v>
          </cell>
        </row>
        <row r="4094">
          <cell r="A4094" t="str">
            <v>Tenaska Cleb 1-2004-1</v>
          </cell>
          <cell r="G4094">
            <v>106.46</v>
          </cell>
          <cell r="H4094">
            <v>191.95</v>
          </cell>
          <cell r="V4094">
            <v>4303.13</v>
          </cell>
        </row>
        <row r="4095">
          <cell r="A4095" t="str">
            <v>Tenaska Cleb 1-2004-2</v>
          </cell>
          <cell r="G4095">
            <v>62.61</v>
          </cell>
          <cell r="H4095">
            <v>173.38</v>
          </cell>
          <cell r="V4095">
            <v>2347.2800000000002</v>
          </cell>
        </row>
        <row r="4096">
          <cell r="A4096" t="str">
            <v>Tenaska Cleb 1-2004-3</v>
          </cell>
          <cell r="G4096">
            <v>102.94</v>
          </cell>
          <cell r="H4096">
            <v>191.95</v>
          </cell>
          <cell r="V4096">
            <v>3480.2460000000001</v>
          </cell>
        </row>
        <row r="4097">
          <cell r="A4097" t="str">
            <v>Tenaska Cleb 1-2004-4</v>
          </cell>
          <cell r="G4097">
            <v>54.68</v>
          </cell>
          <cell r="H4097">
            <v>185.76</v>
          </cell>
          <cell r="V4097">
            <v>2079.6482999999998</v>
          </cell>
        </row>
        <row r="4098">
          <cell r="A4098" t="str">
            <v>Tenaska Cleb 1-2004-5</v>
          </cell>
          <cell r="G4098">
            <v>75.12</v>
          </cell>
          <cell r="H4098">
            <v>191.95</v>
          </cell>
          <cell r="V4098">
            <v>3099.1330000000003</v>
          </cell>
        </row>
        <row r="4099">
          <cell r="A4099" t="str">
            <v>Tenaska Cleb 1-2004-6</v>
          </cell>
          <cell r="G4099">
            <v>128.81</v>
          </cell>
          <cell r="H4099">
            <v>185.76</v>
          </cell>
          <cell r="V4099">
            <v>5170.2040999999999</v>
          </cell>
        </row>
        <row r="4100">
          <cell r="A4100" t="str">
            <v>Tenaska Cleb 1-2004-7</v>
          </cell>
          <cell r="G4100">
            <v>164.13</v>
          </cell>
          <cell r="H4100">
            <v>191.95</v>
          </cell>
          <cell r="V4100">
            <v>6396.05</v>
          </cell>
        </row>
        <row r="4101">
          <cell r="A4101" t="str">
            <v>Tenaska Cleb 1-2004-8</v>
          </cell>
          <cell r="G4101">
            <v>153.38999999999999</v>
          </cell>
          <cell r="H4101">
            <v>191.95</v>
          </cell>
          <cell r="V4101">
            <v>6118.11</v>
          </cell>
        </row>
        <row r="4102">
          <cell r="A4102" t="str">
            <v>Tenaska Cleb 1-2004-9</v>
          </cell>
          <cell r="G4102">
            <v>82.07</v>
          </cell>
          <cell r="H4102">
            <v>185.76</v>
          </cell>
          <cell r="V4102">
            <v>3764.5659999999998</v>
          </cell>
        </row>
        <row r="4103">
          <cell r="A4103" t="str">
            <v>Tenaska Cleb 1-2004-10</v>
          </cell>
          <cell r="G4103">
            <v>54.84</v>
          </cell>
          <cell r="H4103">
            <v>191.95</v>
          </cell>
          <cell r="V4103">
            <v>2715.3</v>
          </cell>
        </row>
        <row r="4104">
          <cell r="A4104" t="str">
            <v>Tenaska Cleb 1-2004-11</v>
          </cell>
          <cell r="G4104">
            <v>71.319999999999993</v>
          </cell>
          <cell r="H4104">
            <v>185.76</v>
          </cell>
          <cell r="V4104">
            <v>2948.5219999999999</v>
          </cell>
        </row>
        <row r="4105">
          <cell r="A4105" t="str">
            <v>Tenaska Cleb 1-2004-12</v>
          </cell>
          <cell r="G4105">
            <v>108.42</v>
          </cell>
          <cell r="H4105">
            <v>191.95</v>
          </cell>
          <cell r="V4105">
            <v>4197.32</v>
          </cell>
        </row>
        <row r="4106">
          <cell r="A4106" t="str">
            <v>Tenaska Cleb 1-2005-1</v>
          </cell>
          <cell r="G4106">
            <v>114.8</v>
          </cell>
          <cell r="H4106">
            <v>191.95</v>
          </cell>
          <cell r="V4106">
            <v>3910.4386</v>
          </cell>
        </row>
        <row r="4107">
          <cell r="A4107" t="str">
            <v>Tenaska Cleb 1-2005-2</v>
          </cell>
          <cell r="G4107">
            <v>75.94</v>
          </cell>
          <cell r="H4107">
            <v>173.38</v>
          </cell>
          <cell r="V4107">
            <v>2541.4632000000001</v>
          </cell>
        </row>
        <row r="4108">
          <cell r="A4108" t="str">
            <v>Tenaska Cleb 1-2005-3</v>
          </cell>
          <cell r="G4108">
            <v>99.03</v>
          </cell>
          <cell r="H4108">
            <v>191.95</v>
          </cell>
          <cell r="V4108">
            <v>2980.3221999999996</v>
          </cell>
        </row>
        <row r="4109">
          <cell r="A4109" t="str">
            <v>Tenaska Cleb 1-2005-4</v>
          </cell>
          <cell r="G4109">
            <v>64.78</v>
          </cell>
          <cell r="H4109">
            <v>185.76</v>
          </cell>
          <cell r="V4109">
            <v>2267.0713000000001</v>
          </cell>
        </row>
        <row r="4110">
          <cell r="A4110" t="str">
            <v>Tenaska Cleb 1-2005-5</v>
          </cell>
          <cell r="G4110">
            <v>80.459999999999994</v>
          </cell>
          <cell r="H4110">
            <v>191.95</v>
          </cell>
          <cell r="V4110">
            <v>3072.2598000000003</v>
          </cell>
        </row>
        <row r="4111">
          <cell r="A4111" t="str">
            <v>Tenaska Cleb 1-2005-6</v>
          </cell>
          <cell r="G4111">
            <v>128.13999999999999</v>
          </cell>
          <cell r="H4111">
            <v>185.76</v>
          </cell>
          <cell r="V4111">
            <v>4728.2</v>
          </cell>
        </row>
        <row r="4112">
          <cell r="A4112" t="str">
            <v>Tenaska Cleb 1-2005-7</v>
          </cell>
          <cell r="G4112">
            <v>165.84</v>
          </cell>
          <cell r="H4112">
            <v>191.95</v>
          </cell>
          <cell r="V4112">
            <v>5936.05</v>
          </cell>
        </row>
        <row r="4113">
          <cell r="A4113" t="str">
            <v>Tenaska Cleb 1-2005-8</v>
          </cell>
          <cell r="G4113">
            <v>157.29</v>
          </cell>
          <cell r="H4113">
            <v>191.95</v>
          </cell>
          <cell r="V4113">
            <v>5788.44</v>
          </cell>
        </row>
        <row r="4114">
          <cell r="A4114" t="str">
            <v>Tenaska Cleb 1-2005-9</v>
          </cell>
          <cell r="G4114">
            <v>93.99</v>
          </cell>
          <cell r="H4114">
            <v>185.76</v>
          </cell>
          <cell r="V4114">
            <v>3762.9395999999997</v>
          </cell>
        </row>
        <row r="4115">
          <cell r="A4115" t="str">
            <v>Tenaska Cleb 1-2005-10</v>
          </cell>
          <cell r="G4115">
            <v>59.98</v>
          </cell>
          <cell r="H4115">
            <v>191.95</v>
          </cell>
          <cell r="V4115">
            <v>2638.3758000000003</v>
          </cell>
        </row>
        <row r="4116">
          <cell r="A4116" t="str">
            <v>Tenaska Cleb 1-2005-11</v>
          </cell>
          <cell r="G4116">
            <v>77.3</v>
          </cell>
          <cell r="H4116">
            <v>185.76</v>
          </cell>
          <cell r="V4116">
            <v>2811.1</v>
          </cell>
        </row>
        <row r="4117">
          <cell r="A4117" t="str">
            <v>Tenaska Cleb 1-2005-12</v>
          </cell>
          <cell r="G4117">
            <v>111.5</v>
          </cell>
          <cell r="H4117">
            <v>191.95</v>
          </cell>
          <cell r="V4117">
            <v>4023.72</v>
          </cell>
        </row>
        <row r="4118">
          <cell r="A4118" t="str">
            <v>Tenaska Cleb 1-2006-1</v>
          </cell>
          <cell r="G4118">
            <v>122.54</v>
          </cell>
          <cell r="H4118">
            <v>191.95</v>
          </cell>
          <cell r="V4118">
            <v>3957.22</v>
          </cell>
        </row>
        <row r="4119">
          <cell r="A4119" t="str">
            <v>Tenaska Cleb 1-2006-2</v>
          </cell>
          <cell r="G4119">
            <v>75.67</v>
          </cell>
          <cell r="H4119">
            <v>173.38</v>
          </cell>
          <cell r="V4119">
            <v>2364.9260000000004</v>
          </cell>
        </row>
        <row r="4120">
          <cell r="A4120" t="str">
            <v>Tenaska Cleb 1-2006-3</v>
          </cell>
          <cell r="G4120">
            <v>87.98</v>
          </cell>
          <cell r="H4120">
            <v>191.95</v>
          </cell>
          <cell r="V4120">
            <v>2702.6441</v>
          </cell>
        </row>
        <row r="4121">
          <cell r="A4121" t="str">
            <v>Tenaska Cleb 1-2006-4</v>
          </cell>
          <cell r="G4121">
            <v>62.65</v>
          </cell>
          <cell r="H4121">
            <v>185.76</v>
          </cell>
          <cell r="V4121">
            <v>2115.5163000000002</v>
          </cell>
        </row>
        <row r="4122">
          <cell r="A4122" t="str">
            <v>Tenaska Cleb 1-2006-5</v>
          </cell>
          <cell r="G4122">
            <v>77.75</v>
          </cell>
          <cell r="H4122">
            <v>191.95</v>
          </cell>
          <cell r="V4122">
            <v>2884.2087999999999</v>
          </cell>
        </row>
        <row r="4123">
          <cell r="A4123" t="str">
            <v>Tenaska Cleb 1-2006-6</v>
          </cell>
          <cell r="G4123">
            <v>135.6</v>
          </cell>
          <cell r="H4123">
            <v>185.76</v>
          </cell>
          <cell r="V4123">
            <v>4787.4399999999996</v>
          </cell>
        </row>
        <row r="4124">
          <cell r="A4124" t="str">
            <v>Tenaska Cleb 1-2006-7</v>
          </cell>
          <cell r="G4124">
            <v>170.62</v>
          </cell>
          <cell r="H4124">
            <v>191.95</v>
          </cell>
          <cell r="V4124">
            <v>5969.28</v>
          </cell>
        </row>
        <row r="4125">
          <cell r="A4125" t="str">
            <v>Tenaska Cleb 1-2006-8</v>
          </cell>
          <cell r="G4125">
            <v>167.84</v>
          </cell>
          <cell r="H4125">
            <v>191.95</v>
          </cell>
          <cell r="V4125">
            <v>5893.57</v>
          </cell>
        </row>
        <row r="4126">
          <cell r="A4126" t="str">
            <v>Tenaska Cleb 1-2006-9</v>
          </cell>
          <cell r="G4126">
            <v>101.17</v>
          </cell>
          <cell r="H4126">
            <v>185.76</v>
          </cell>
          <cell r="V4126">
            <v>3984.8836000000001</v>
          </cell>
        </row>
        <row r="4127">
          <cell r="A4127" t="str">
            <v>Tenaska Cleb 1-2006-10</v>
          </cell>
          <cell r="G4127">
            <v>62.37</v>
          </cell>
          <cell r="H4127">
            <v>191.95</v>
          </cell>
          <cell r="V4127">
            <v>2488.3987999999999</v>
          </cell>
        </row>
        <row r="4128">
          <cell r="A4128" t="str">
            <v>Tenaska Cleb 1-2006-11</v>
          </cell>
          <cell r="G4128">
            <v>97.12</v>
          </cell>
          <cell r="H4128">
            <v>185.76</v>
          </cell>
          <cell r="V4128">
            <v>3315.89</v>
          </cell>
        </row>
        <row r="4129">
          <cell r="A4129" t="str">
            <v>Tenaska Cleb 1-2006-12</v>
          </cell>
          <cell r="G4129">
            <v>113.38</v>
          </cell>
          <cell r="H4129">
            <v>191.95</v>
          </cell>
          <cell r="V4129">
            <v>3900.79</v>
          </cell>
        </row>
        <row r="4130">
          <cell r="A4130" t="str">
            <v>Tenaska Cleb 1-2007-1</v>
          </cell>
          <cell r="G4130">
            <v>83.9</v>
          </cell>
          <cell r="H4130">
            <v>191.95</v>
          </cell>
          <cell r="V4130">
            <v>2557.17</v>
          </cell>
        </row>
        <row r="4131">
          <cell r="A4131" t="str">
            <v>Tenaska Cleb 1-2007-2</v>
          </cell>
          <cell r="G4131">
            <v>87.78</v>
          </cell>
          <cell r="H4131">
            <v>173.38</v>
          </cell>
          <cell r="V4131">
            <v>2533.2328000000002</v>
          </cell>
        </row>
        <row r="4132">
          <cell r="A4132" t="str">
            <v>Tenaska Cleb 1-2007-3</v>
          </cell>
          <cell r="G4132">
            <v>101.91</v>
          </cell>
          <cell r="H4132">
            <v>191.95</v>
          </cell>
          <cell r="V4132">
            <v>3015.8164000000002</v>
          </cell>
        </row>
        <row r="4133">
          <cell r="A4133" t="str">
            <v>Tenaska Cleb 1-2007-4</v>
          </cell>
          <cell r="G4133">
            <v>91.96</v>
          </cell>
          <cell r="H4133">
            <v>185.76</v>
          </cell>
          <cell r="V4133">
            <v>2886.2116000000001</v>
          </cell>
        </row>
        <row r="4134">
          <cell r="A4134" t="str">
            <v>Tenaska Cleb 1-2007-5</v>
          </cell>
          <cell r="G4134">
            <v>78.84</v>
          </cell>
          <cell r="H4134">
            <v>191.95</v>
          </cell>
          <cell r="V4134">
            <v>2682.8509000000004</v>
          </cell>
        </row>
        <row r="4135">
          <cell r="A4135" t="str">
            <v>Tenaska Cleb 1-2007-6</v>
          </cell>
          <cell r="G4135">
            <v>146.65</v>
          </cell>
          <cell r="H4135">
            <v>185.76</v>
          </cell>
          <cell r="V4135">
            <v>4888.5133999999998</v>
          </cell>
        </row>
        <row r="4136">
          <cell r="A4136" t="str">
            <v>Tenaska Cleb 1-2007-7</v>
          </cell>
          <cell r="G4136">
            <v>171</v>
          </cell>
          <cell r="H4136">
            <v>191.95</v>
          </cell>
          <cell r="V4136">
            <v>5605.35</v>
          </cell>
        </row>
        <row r="4137">
          <cell r="A4137" t="str">
            <v>Tenaska Cleb 1-2007-8</v>
          </cell>
          <cell r="G4137">
            <v>169.98</v>
          </cell>
          <cell r="H4137">
            <v>191.95</v>
          </cell>
          <cell r="V4137">
            <v>5457.92</v>
          </cell>
        </row>
        <row r="4138">
          <cell r="A4138" t="str">
            <v>Tenaska Cleb 1-2007-9</v>
          </cell>
          <cell r="G4138">
            <v>101.04</v>
          </cell>
          <cell r="H4138">
            <v>185.76</v>
          </cell>
          <cell r="V4138">
            <v>3574.317</v>
          </cell>
        </row>
        <row r="4139">
          <cell r="A4139" t="str">
            <v>Tenaska Cleb 1-2007-10</v>
          </cell>
          <cell r="G4139">
            <v>56.56</v>
          </cell>
          <cell r="H4139">
            <v>191.95</v>
          </cell>
          <cell r="V4139">
            <v>2218.7705000000001</v>
          </cell>
        </row>
        <row r="4140">
          <cell r="A4140" t="str">
            <v>Tenaska Cleb 1-2007-11</v>
          </cell>
          <cell r="G4140">
            <v>94</v>
          </cell>
          <cell r="H4140">
            <v>185.76</v>
          </cell>
          <cell r="V4140">
            <v>2902.4376999999999</v>
          </cell>
        </row>
        <row r="4141">
          <cell r="A4141" t="str">
            <v>Tenaska Cleb 1-2007-12</v>
          </cell>
          <cell r="G4141">
            <v>106.64</v>
          </cell>
          <cell r="H4141">
            <v>191.95</v>
          </cell>
          <cell r="V4141">
            <v>3259.8636000000001</v>
          </cell>
        </row>
        <row r="4142">
          <cell r="A4142" t="str">
            <v>Tenaska Cleb 1-2008-1</v>
          </cell>
          <cell r="G4142">
            <v>86.04</v>
          </cell>
          <cell r="H4142">
            <v>191.95</v>
          </cell>
          <cell r="V4142">
            <v>2893.5308999999997</v>
          </cell>
        </row>
        <row r="4143">
          <cell r="A4143" t="str">
            <v>Tenaska Cleb 1-2008-2</v>
          </cell>
          <cell r="G4143">
            <v>70.69</v>
          </cell>
          <cell r="H4143">
            <v>173.38</v>
          </cell>
          <cell r="V4143">
            <v>2238.7298000000001</v>
          </cell>
        </row>
        <row r="4144">
          <cell r="A4144" t="str">
            <v>Tenaska Cleb 1-2008-3</v>
          </cell>
          <cell r="G4144">
            <v>65.489999999999995</v>
          </cell>
          <cell r="H4144">
            <v>191.95</v>
          </cell>
          <cell r="V4144">
            <v>2103.42</v>
          </cell>
        </row>
        <row r="4145">
          <cell r="A4145" t="str">
            <v>Tenaska Cleb 1-2008-4</v>
          </cell>
          <cell r="G4145">
            <v>61.92</v>
          </cell>
          <cell r="H4145">
            <v>185.76</v>
          </cell>
          <cell r="V4145">
            <v>2269.4108000000001</v>
          </cell>
        </row>
        <row r="4146">
          <cell r="A4146" t="str">
            <v>Tenaska Cleb 1-2008-5</v>
          </cell>
          <cell r="G4146">
            <v>76.42</v>
          </cell>
          <cell r="H4146">
            <v>191.95</v>
          </cell>
          <cell r="V4146">
            <v>2708.9273000000003</v>
          </cell>
        </row>
        <row r="4147">
          <cell r="A4147" t="str">
            <v>Tenaska Cleb 1-2008-6</v>
          </cell>
          <cell r="G4147">
            <v>119.42</v>
          </cell>
          <cell r="H4147">
            <v>185.76</v>
          </cell>
          <cell r="V4147">
            <v>4401.4192999999996</v>
          </cell>
        </row>
        <row r="4148">
          <cell r="A4148" t="str">
            <v>Tenaska Cleb 1-2008-7</v>
          </cell>
          <cell r="G4148">
            <v>159.11000000000001</v>
          </cell>
          <cell r="H4148">
            <v>191.95</v>
          </cell>
          <cell r="V4148">
            <v>5706.87</v>
          </cell>
        </row>
        <row r="4149">
          <cell r="A4149" t="str">
            <v>Tenaska Cleb 1-2008-8</v>
          </cell>
          <cell r="G4149">
            <v>153.58000000000001</v>
          </cell>
          <cell r="H4149">
            <v>191.95</v>
          </cell>
          <cell r="V4149">
            <v>5570.78</v>
          </cell>
        </row>
        <row r="4150">
          <cell r="A4150" t="str">
            <v>Tenaska Cleb 1-2008-9</v>
          </cell>
          <cell r="G4150">
            <v>95.25</v>
          </cell>
          <cell r="H4150">
            <v>185.76</v>
          </cell>
          <cell r="V4150">
            <v>3809.91</v>
          </cell>
        </row>
        <row r="4151">
          <cell r="A4151" t="str">
            <v>Tenaska Cleb 1-2008-10</v>
          </cell>
          <cell r="G4151">
            <v>66.680000000000007</v>
          </cell>
          <cell r="H4151">
            <v>191.95</v>
          </cell>
          <cell r="V4151">
            <v>2712.3731000000002</v>
          </cell>
        </row>
        <row r="4152">
          <cell r="A4152" t="str">
            <v>Tenaska Cleb 1-2008-11</v>
          </cell>
          <cell r="G4152">
            <v>62.59</v>
          </cell>
          <cell r="H4152">
            <v>185.76</v>
          </cell>
          <cell r="V4152">
            <v>2134.0091000000002</v>
          </cell>
        </row>
        <row r="4153">
          <cell r="A4153" t="str">
            <v>Tenaska Cleb 1-2008-12</v>
          </cell>
          <cell r="G4153">
            <v>115.18</v>
          </cell>
          <cell r="H4153">
            <v>191.95</v>
          </cell>
          <cell r="V4153">
            <v>3913.6663000000003</v>
          </cell>
        </row>
        <row r="4154">
          <cell r="A4154" t="str">
            <v>Tenaska Cleb 1-2009-1</v>
          </cell>
          <cell r="G4154">
            <v>97.07</v>
          </cell>
          <cell r="H4154">
            <v>191.95</v>
          </cell>
          <cell r="V4154">
            <v>3333.1794</v>
          </cell>
        </row>
        <row r="4155">
          <cell r="A4155" t="str">
            <v>Tenaska Cleb 1-2009-2</v>
          </cell>
          <cell r="G4155">
            <v>62.14</v>
          </cell>
          <cell r="H4155">
            <v>173.38</v>
          </cell>
          <cell r="V4155">
            <v>1985.45</v>
          </cell>
        </row>
        <row r="4156">
          <cell r="A4156" t="str">
            <v>Tenaska Cleb 1-2009-3</v>
          </cell>
          <cell r="G4156">
            <v>59.32</v>
          </cell>
          <cell r="H4156">
            <v>191.95</v>
          </cell>
          <cell r="V4156">
            <v>1895.46</v>
          </cell>
        </row>
        <row r="4157">
          <cell r="A4157" t="str">
            <v>Tenaska Cleb 1-2009-4</v>
          </cell>
          <cell r="G4157">
            <v>47.81</v>
          </cell>
          <cell r="H4157">
            <v>185.76</v>
          </cell>
          <cell r="V4157">
            <v>1725.9188000000001</v>
          </cell>
        </row>
        <row r="4158">
          <cell r="A4158" t="str">
            <v>Tenaska Cleb 1-2009-5</v>
          </cell>
          <cell r="G4158">
            <v>80.5</v>
          </cell>
          <cell r="H4158">
            <v>191.95</v>
          </cell>
          <cell r="V4158">
            <v>3003.2611999999999</v>
          </cell>
        </row>
        <row r="4159">
          <cell r="A4159" t="str">
            <v>Tenaska Cleb 1-2009-6</v>
          </cell>
          <cell r="G4159">
            <v>103.11</v>
          </cell>
          <cell r="H4159">
            <v>185.76</v>
          </cell>
          <cell r="V4159">
            <v>4005.8197999999998</v>
          </cell>
        </row>
        <row r="4160">
          <cell r="A4160" t="str">
            <v>Tenaska Cleb 1-2009-7</v>
          </cell>
          <cell r="G4160">
            <v>151.38</v>
          </cell>
          <cell r="H4160">
            <v>191.95</v>
          </cell>
          <cell r="V4160">
            <v>5565.34</v>
          </cell>
        </row>
        <row r="4161">
          <cell r="A4161" t="str">
            <v>Tenaska Cleb 1-2009-8</v>
          </cell>
          <cell r="G4161">
            <v>150.43</v>
          </cell>
          <cell r="H4161">
            <v>191.95</v>
          </cell>
          <cell r="V4161">
            <v>5497.94</v>
          </cell>
        </row>
        <row r="4162">
          <cell r="A4162" t="str">
            <v>Tenaska Cleb 1-2009-9</v>
          </cell>
          <cell r="G4162">
            <v>94.54</v>
          </cell>
          <cell r="H4162">
            <v>185.76</v>
          </cell>
          <cell r="V4162">
            <v>3827.5525000000002</v>
          </cell>
        </row>
        <row r="4163">
          <cell r="A4163" t="str">
            <v>Tenaska Cleb 1-2009-10</v>
          </cell>
          <cell r="G4163">
            <v>61.41</v>
          </cell>
          <cell r="H4163">
            <v>191.95</v>
          </cell>
          <cell r="V4163">
            <v>2598.1077999999998</v>
          </cell>
        </row>
        <row r="4164">
          <cell r="A4164" t="str">
            <v>Tenaska Cleb 1-2009-11</v>
          </cell>
          <cell r="G4164">
            <v>64.13</v>
          </cell>
          <cell r="H4164">
            <v>185.76</v>
          </cell>
          <cell r="V4164">
            <v>2251.8163999999997</v>
          </cell>
        </row>
        <row r="4165">
          <cell r="A4165" t="str">
            <v>Tenaska Cleb 1-2009-12</v>
          </cell>
          <cell r="G4165">
            <v>103.82</v>
          </cell>
          <cell r="H4165">
            <v>191.95</v>
          </cell>
          <cell r="V4165">
            <v>3577.4179000000004</v>
          </cell>
        </row>
        <row r="4166">
          <cell r="A4166" t="str">
            <v>Tenaska Cleb 1-2010-1</v>
          </cell>
          <cell r="G4166">
            <v>64.2</v>
          </cell>
          <cell r="H4166">
            <v>191.95</v>
          </cell>
          <cell r="V4166">
            <v>2265.0495999999998</v>
          </cell>
        </row>
        <row r="4167">
          <cell r="A4167" t="str">
            <v>Tenaska Cleb 1-2010-2</v>
          </cell>
          <cell r="G4167">
            <v>57.73</v>
          </cell>
          <cell r="H4167">
            <v>173.38</v>
          </cell>
          <cell r="V4167">
            <v>1874.69</v>
          </cell>
        </row>
        <row r="4168">
          <cell r="A4168" t="str">
            <v>Tenaska Cleb 1-2010-3</v>
          </cell>
          <cell r="G4168">
            <v>71.459999999999994</v>
          </cell>
          <cell r="H4168">
            <v>191.95</v>
          </cell>
          <cell r="V4168">
            <v>2257.08</v>
          </cell>
        </row>
        <row r="4169">
          <cell r="A4169" t="str">
            <v>Tenaska Cleb 1-2010-4</v>
          </cell>
          <cell r="G4169">
            <v>46.11</v>
          </cell>
          <cell r="H4169">
            <v>185.76</v>
          </cell>
          <cell r="V4169">
            <v>1782.98</v>
          </cell>
        </row>
        <row r="4170">
          <cell r="A4170" t="str">
            <v>Tenaska Cleb 1-2010-5</v>
          </cell>
          <cell r="G4170">
            <v>62.52</v>
          </cell>
          <cell r="H4170">
            <v>191.95</v>
          </cell>
          <cell r="V4170">
            <v>2295.9423999999999</v>
          </cell>
        </row>
        <row r="4171">
          <cell r="A4171" t="str">
            <v>Tenaska Cleb 1-2010-6</v>
          </cell>
          <cell r="G4171">
            <v>111.68</v>
          </cell>
          <cell r="H4171">
            <v>185.76</v>
          </cell>
          <cell r="V4171">
            <v>4351.12</v>
          </cell>
        </row>
        <row r="4172">
          <cell r="A4172" t="str">
            <v>Tenaska Cleb 1-2010-7</v>
          </cell>
          <cell r="G4172">
            <v>139.52000000000001</v>
          </cell>
          <cell r="H4172">
            <v>191.95</v>
          </cell>
          <cell r="V4172">
            <v>5367.17</v>
          </cell>
        </row>
        <row r="4173">
          <cell r="A4173" t="str">
            <v>Tenaska Cleb 1-2010-8</v>
          </cell>
          <cell r="G4173">
            <v>145.37</v>
          </cell>
          <cell r="H4173">
            <v>191.95</v>
          </cell>
          <cell r="V4173">
            <v>5426.94</v>
          </cell>
        </row>
        <row r="4174">
          <cell r="A4174" t="str">
            <v>Tenaska Cleb 1-2010-9</v>
          </cell>
          <cell r="G4174">
            <v>84.47</v>
          </cell>
          <cell r="H4174">
            <v>185.76</v>
          </cell>
          <cell r="V4174">
            <v>3503.1</v>
          </cell>
        </row>
        <row r="4175">
          <cell r="A4175" t="str">
            <v>Tenaska Cleb 1-2010-10</v>
          </cell>
          <cell r="G4175">
            <v>67.13</v>
          </cell>
          <cell r="H4175">
            <v>191.95</v>
          </cell>
          <cell r="V4175">
            <v>2847.5187999999998</v>
          </cell>
        </row>
        <row r="4176">
          <cell r="A4176" t="str">
            <v>Tenaska Cleb 1-2010-11</v>
          </cell>
          <cell r="G4176">
            <v>73.98</v>
          </cell>
          <cell r="H4176">
            <v>185.76</v>
          </cell>
          <cell r="V4176">
            <v>2713.1637999999998</v>
          </cell>
        </row>
        <row r="4177">
          <cell r="A4177" t="str">
            <v>Tenaska Cleb 1-2010-12</v>
          </cell>
          <cell r="G4177">
            <v>69.98</v>
          </cell>
          <cell r="H4177">
            <v>191.95</v>
          </cell>
          <cell r="V4177">
            <v>2510.4899999999998</v>
          </cell>
        </row>
        <row r="4178">
          <cell r="A4178" t="str">
            <v>Tenaska Cleb 1-2011-1</v>
          </cell>
          <cell r="G4178">
            <v>51.99</v>
          </cell>
          <cell r="H4178">
            <v>191.95</v>
          </cell>
          <cell r="V4178">
            <v>1827.92</v>
          </cell>
        </row>
        <row r="4179">
          <cell r="A4179" t="str">
            <v>Tenaska Cleb 1-2011-2</v>
          </cell>
          <cell r="G4179">
            <v>71.650000000000006</v>
          </cell>
          <cell r="H4179">
            <v>173.38</v>
          </cell>
          <cell r="V4179">
            <v>2350.5500000000002</v>
          </cell>
        </row>
        <row r="4180">
          <cell r="A4180" t="str">
            <v>Tenaska Cleb 1-2011-3</v>
          </cell>
          <cell r="G4180">
            <v>49.87</v>
          </cell>
          <cell r="H4180">
            <v>191.95</v>
          </cell>
          <cell r="V4180">
            <v>1694.8407999999999</v>
          </cell>
        </row>
        <row r="4181">
          <cell r="A4181" t="str">
            <v>Tenaska Cleb 1-2011-4</v>
          </cell>
          <cell r="G4181">
            <v>43.5</v>
          </cell>
          <cell r="H4181">
            <v>185.76</v>
          </cell>
          <cell r="V4181">
            <v>1676.0425</v>
          </cell>
        </row>
        <row r="4182">
          <cell r="A4182" t="str">
            <v>Tenaska Cleb 1-2011-5</v>
          </cell>
          <cell r="G4182">
            <v>60.81</v>
          </cell>
          <cell r="H4182">
            <v>191.95</v>
          </cell>
          <cell r="V4182">
            <v>2460.0839999999998</v>
          </cell>
        </row>
        <row r="4183">
          <cell r="A4183" t="str">
            <v>Tenaska Cleb 1-2011-6</v>
          </cell>
          <cell r="G4183">
            <v>94.7</v>
          </cell>
          <cell r="H4183">
            <v>185.76</v>
          </cell>
          <cell r="V4183">
            <v>3829.46</v>
          </cell>
        </row>
        <row r="4184">
          <cell r="A4184" t="str">
            <v>Tenaska Cleb 1-2011-7</v>
          </cell>
          <cell r="G4184">
            <v>137.71</v>
          </cell>
          <cell r="H4184">
            <v>191.95</v>
          </cell>
          <cell r="V4184">
            <v>5149.82</v>
          </cell>
        </row>
        <row r="4185">
          <cell r="A4185" t="str">
            <v>Tenaska Cleb 1-2011-8</v>
          </cell>
          <cell r="G4185">
            <v>120.5</v>
          </cell>
          <cell r="H4185">
            <v>191.95</v>
          </cell>
          <cell r="V4185">
            <v>4696.55</v>
          </cell>
        </row>
        <row r="4186">
          <cell r="A4186" t="str">
            <v>Tenaska Cleb 1-2011-9</v>
          </cell>
          <cell r="G4186">
            <v>79.62</v>
          </cell>
          <cell r="H4186">
            <v>185.76</v>
          </cell>
          <cell r="V4186">
            <v>3340.8978000000002</v>
          </cell>
        </row>
        <row r="4187">
          <cell r="A4187" t="str">
            <v>Tenaska Cleb 1-2011-10</v>
          </cell>
          <cell r="G4187">
            <v>45.98</v>
          </cell>
          <cell r="H4187">
            <v>191.95</v>
          </cell>
          <cell r="V4187">
            <v>1897.1493</v>
          </cell>
        </row>
        <row r="4188">
          <cell r="A4188" t="str">
            <v>Tenaska Cleb 1-2011-11</v>
          </cell>
          <cell r="G4188">
            <v>41.47</v>
          </cell>
          <cell r="H4188">
            <v>185.76</v>
          </cell>
          <cell r="V4188">
            <v>1445.9757000000002</v>
          </cell>
        </row>
        <row r="4189">
          <cell r="A4189" t="str">
            <v>Tenaska Cleb 1-2011-12</v>
          </cell>
          <cell r="G4189">
            <v>58.27</v>
          </cell>
          <cell r="H4189">
            <v>191.95</v>
          </cell>
          <cell r="V4189">
            <v>2112.0513999999998</v>
          </cell>
        </row>
        <row r="4190">
          <cell r="A4190" t="str">
            <v>Tenaska Cleb 1-2012-1</v>
          </cell>
          <cell r="G4190">
            <v>48</v>
          </cell>
          <cell r="H4190">
            <v>191.95</v>
          </cell>
          <cell r="V4190">
            <v>1729.08</v>
          </cell>
        </row>
        <row r="4191">
          <cell r="A4191" t="str">
            <v>Tenaska Cleb 1-2012-2</v>
          </cell>
          <cell r="G4191">
            <v>65.58</v>
          </cell>
          <cell r="H4191">
            <v>173.38</v>
          </cell>
          <cell r="V4191">
            <v>2170.2824000000001</v>
          </cell>
        </row>
        <row r="4192">
          <cell r="A4192" t="str">
            <v>Tenaska Cleb 1-2012-3</v>
          </cell>
          <cell r="G4192">
            <v>46.39</v>
          </cell>
          <cell r="H4192">
            <v>191.95</v>
          </cell>
          <cell r="V4192">
            <v>1550.7221</v>
          </cell>
        </row>
        <row r="4193">
          <cell r="A4193" t="str">
            <v>Tenaska Cleb 1-2012-4</v>
          </cell>
          <cell r="G4193">
            <v>37.409999999999997</v>
          </cell>
          <cell r="H4193">
            <v>185.76</v>
          </cell>
          <cell r="V4193">
            <v>1411.2081000000001</v>
          </cell>
        </row>
        <row r="4194">
          <cell r="A4194" t="str">
            <v>Tenaska Cleb 1-2012-5</v>
          </cell>
          <cell r="G4194">
            <v>56.04</v>
          </cell>
          <cell r="H4194">
            <v>191.95</v>
          </cell>
          <cell r="V4194">
            <v>2325.7856999999999</v>
          </cell>
        </row>
        <row r="4195">
          <cell r="A4195" t="str">
            <v>Tenaska Cleb 1-2012-6</v>
          </cell>
          <cell r="G4195">
            <v>87.51</v>
          </cell>
          <cell r="H4195">
            <v>185.76</v>
          </cell>
          <cell r="V4195">
            <v>3581.4199000000003</v>
          </cell>
        </row>
        <row r="4196">
          <cell r="A4196" t="str">
            <v>Tenaska Cleb 1-2012-7</v>
          </cell>
          <cell r="G4196">
            <v>123.11</v>
          </cell>
          <cell r="H4196">
            <v>191.95</v>
          </cell>
          <cell r="V4196">
            <v>4899.22</v>
          </cell>
        </row>
        <row r="4197">
          <cell r="A4197" t="str">
            <v>Tenaska Cleb 1-2012-8</v>
          </cell>
          <cell r="G4197">
            <v>116.54</v>
          </cell>
          <cell r="H4197">
            <v>191.95</v>
          </cell>
          <cell r="V4197">
            <v>4668.24</v>
          </cell>
        </row>
        <row r="4198">
          <cell r="A4198" t="str">
            <v>Tenaska Cleb 1-2012-9</v>
          </cell>
          <cell r="G4198">
            <v>79.89</v>
          </cell>
          <cell r="H4198">
            <v>185.76</v>
          </cell>
          <cell r="V4198">
            <v>3431.0432000000001</v>
          </cell>
        </row>
        <row r="4199">
          <cell r="A4199" t="str">
            <v>Tenaska Cleb 1-2012-10</v>
          </cell>
          <cell r="G4199">
            <v>42.28</v>
          </cell>
          <cell r="H4199">
            <v>191.95</v>
          </cell>
          <cell r="V4199">
            <v>1794.3761999999999</v>
          </cell>
        </row>
        <row r="4200">
          <cell r="A4200" t="str">
            <v>Tenaska Cleb 1-2012-11</v>
          </cell>
          <cell r="G4200">
            <v>27.37</v>
          </cell>
          <cell r="H4200">
            <v>185.76</v>
          </cell>
          <cell r="V4200">
            <v>1007.4494</v>
          </cell>
        </row>
        <row r="4201">
          <cell r="A4201" t="str">
            <v>Tenaska Cleb 1-2012-12</v>
          </cell>
          <cell r="G4201">
            <v>68.489999999999995</v>
          </cell>
          <cell r="H4201">
            <v>191.95</v>
          </cell>
          <cell r="V4201">
            <v>2520.56</v>
          </cell>
        </row>
        <row r="4202">
          <cell r="A4202" t="str">
            <v>Tenaska Cleb 1-2013-1</v>
          </cell>
          <cell r="G4202">
            <v>55.42</v>
          </cell>
          <cell r="H4202">
            <v>191.95</v>
          </cell>
          <cell r="V4202">
            <v>1912.7266</v>
          </cell>
        </row>
        <row r="4203">
          <cell r="A4203" t="str">
            <v>Tenaska Cleb 1-2013-2</v>
          </cell>
          <cell r="G4203">
            <v>42.57</v>
          </cell>
          <cell r="H4203">
            <v>173.38</v>
          </cell>
          <cell r="V4203">
            <v>1454.1151</v>
          </cell>
        </row>
        <row r="4204">
          <cell r="A4204" t="str">
            <v>Tenaska Cleb 1-2013-3</v>
          </cell>
          <cell r="G4204">
            <v>66.36</v>
          </cell>
          <cell r="H4204">
            <v>191.95</v>
          </cell>
          <cell r="V4204">
            <v>2247.355</v>
          </cell>
        </row>
        <row r="4205">
          <cell r="A4205" t="str">
            <v>Tenaska Cleb 1-2013-4</v>
          </cell>
          <cell r="G4205">
            <v>28.78</v>
          </cell>
          <cell r="H4205">
            <v>185.76</v>
          </cell>
          <cell r="V4205">
            <v>1013.1025999999999</v>
          </cell>
        </row>
        <row r="4206">
          <cell r="A4206" t="str">
            <v>Tenaska Cleb 1-2013-5</v>
          </cell>
          <cell r="G4206">
            <v>46.27</v>
          </cell>
          <cell r="H4206">
            <v>191.95</v>
          </cell>
          <cell r="V4206">
            <v>1936.3334</v>
          </cell>
        </row>
        <row r="4207">
          <cell r="A4207" t="str">
            <v>Tenaska Cleb 1-2013-6</v>
          </cell>
          <cell r="G4207">
            <v>88.34</v>
          </cell>
          <cell r="H4207">
            <v>185.76</v>
          </cell>
          <cell r="V4207">
            <v>3734.26</v>
          </cell>
        </row>
        <row r="4208">
          <cell r="A4208" t="str">
            <v>Tenaska Cleb 1-2013-7</v>
          </cell>
          <cell r="G4208">
            <v>119.39</v>
          </cell>
          <cell r="H4208">
            <v>191.95</v>
          </cell>
          <cell r="V4208">
            <v>4753.4799999999996</v>
          </cell>
        </row>
        <row r="4209">
          <cell r="A4209" t="str">
            <v>Tenaska Cleb 1-2013-8</v>
          </cell>
          <cell r="G4209">
            <v>113.52</v>
          </cell>
          <cell r="H4209">
            <v>191.95</v>
          </cell>
          <cell r="V4209">
            <v>4423.7</v>
          </cell>
        </row>
        <row r="4210">
          <cell r="A4210" t="str">
            <v>Tenaska Cleb 1-2013-9</v>
          </cell>
          <cell r="G4210">
            <v>72.010000000000005</v>
          </cell>
          <cell r="H4210">
            <v>185.76</v>
          </cell>
          <cell r="V4210">
            <v>3091.51</v>
          </cell>
        </row>
        <row r="4211">
          <cell r="A4211" t="str">
            <v>Tenaska Cleb 1-2013-10</v>
          </cell>
          <cell r="G4211">
            <v>43.13</v>
          </cell>
          <cell r="H4211">
            <v>191.95</v>
          </cell>
          <cell r="V4211">
            <v>1948.26</v>
          </cell>
        </row>
        <row r="4212">
          <cell r="A4212" t="str">
            <v>Tenaska Cleb 1-2013-11</v>
          </cell>
          <cell r="G4212">
            <v>46.99</v>
          </cell>
          <cell r="H4212">
            <v>185.76</v>
          </cell>
          <cell r="V4212">
            <v>1767.02</v>
          </cell>
        </row>
        <row r="4213">
          <cell r="A4213" t="str">
            <v>Tenaska Cleb 1-2013-12</v>
          </cell>
          <cell r="G4213">
            <v>63.33</v>
          </cell>
          <cell r="H4213">
            <v>191.95</v>
          </cell>
          <cell r="V4213">
            <v>2325.1968000000002</v>
          </cell>
        </row>
        <row r="4214">
          <cell r="A4214" t="str">
            <v>Tenaska Cleb 1-2014-1</v>
          </cell>
          <cell r="G4214">
            <v>54.56</v>
          </cell>
          <cell r="H4214">
            <v>191.95</v>
          </cell>
          <cell r="V4214">
            <v>1896.71</v>
          </cell>
        </row>
        <row r="4215">
          <cell r="A4215" t="str">
            <v>Tenaska Cleb 1-2014-2</v>
          </cell>
          <cell r="G4215">
            <v>66.03</v>
          </cell>
          <cell r="H4215">
            <v>173.38</v>
          </cell>
          <cell r="V4215">
            <v>2304.6808000000001</v>
          </cell>
        </row>
        <row r="4216">
          <cell r="A4216" t="str">
            <v>Tenaska Cleb 1-2014-3</v>
          </cell>
          <cell r="G4216">
            <v>50.96</v>
          </cell>
          <cell r="H4216">
            <v>191.95</v>
          </cell>
          <cell r="V4216">
            <v>1738.6123</v>
          </cell>
        </row>
        <row r="4217">
          <cell r="A4217" t="str">
            <v>Tenaska Cleb 1-2014-4</v>
          </cell>
          <cell r="G4217">
            <v>31.51</v>
          </cell>
          <cell r="H4217">
            <v>185.76</v>
          </cell>
          <cell r="V4217">
            <v>1300.44</v>
          </cell>
        </row>
        <row r="4218">
          <cell r="A4218" t="str">
            <v>Tenaska Cleb 1-2014-5</v>
          </cell>
          <cell r="G4218">
            <v>55.99</v>
          </cell>
          <cell r="H4218">
            <v>191.95</v>
          </cell>
          <cell r="V4218">
            <v>2248.2964999999999</v>
          </cell>
        </row>
        <row r="4219">
          <cell r="A4219" t="str">
            <v>Tenaska Cleb 1-2014-6</v>
          </cell>
          <cell r="G4219">
            <v>88.43</v>
          </cell>
          <cell r="H4219">
            <v>185.76</v>
          </cell>
          <cell r="V4219">
            <v>3773.09</v>
          </cell>
        </row>
        <row r="4220">
          <cell r="A4220" t="str">
            <v>Tenaska Cleb 1-2014-7</v>
          </cell>
          <cell r="G4220">
            <v>109.78</v>
          </cell>
          <cell r="H4220">
            <v>191.95</v>
          </cell>
          <cell r="V4220">
            <v>4737.8777</v>
          </cell>
        </row>
        <row r="4221">
          <cell r="A4221" t="str">
            <v>Tenaska Cleb 1-2014-8</v>
          </cell>
          <cell r="G4221">
            <v>105.53</v>
          </cell>
          <cell r="H4221">
            <v>191.95</v>
          </cell>
          <cell r="V4221">
            <v>4347.68</v>
          </cell>
        </row>
        <row r="4222">
          <cell r="A4222" t="str">
            <v>Tenaska Cleb 1-2014-9</v>
          </cell>
          <cell r="G4222">
            <v>68.83</v>
          </cell>
          <cell r="H4222">
            <v>185.76</v>
          </cell>
          <cell r="V4222">
            <v>2980.41</v>
          </cell>
        </row>
        <row r="4223">
          <cell r="A4223" t="str">
            <v>Tenaska Cleb 1-2014-10</v>
          </cell>
          <cell r="G4223">
            <v>44.82</v>
          </cell>
          <cell r="H4223">
            <v>191.95</v>
          </cell>
          <cell r="V4223">
            <v>1966.7694999999999</v>
          </cell>
        </row>
        <row r="4224">
          <cell r="A4224" t="str">
            <v>Tenaska Cleb 1-2014-11</v>
          </cell>
          <cell r="G4224">
            <v>10.78</v>
          </cell>
          <cell r="H4224">
            <v>185.76</v>
          </cell>
          <cell r="V4224">
            <v>400.63</v>
          </cell>
        </row>
        <row r="4225">
          <cell r="A4225" t="str">
            <v>Tenaska Cleb 1-2014-12</v>
          </cell>
          <cell r="G4225">
            <v>69.760000000000005</v>
          </cell>
          <cell r="H4225">
            <v>191.95</v>
          </cell>
          <cell r="V4225">
            <v>2689.38</v>
          </cell>
        </row>
        <row r="4226">
          <cell r="A4226" t="str">
            <v>Tenaska Cleb 1-2015-1</v>
          </cell>
          <cell r="G4226">
            <v>53.42</v>
          </cell>
          <cell r="H4226">
            <v>191.95</v>
          </cell>
          <cell r="V4226">
            <v>1912.76</v>
          </cell>
        </row>
        <row r="4227">
          <cell r="A4227" t="str">
            <v>Tenaska Cleb 1-2015-2</v>
          </cell>
          <cell r="G4227">
            <v>36.119999999999997</v>
          </cell>
          <cell r="H4227">
            <v>173.38</v>
          </cell>
          <cell r="V4227">
            <v>1170.51</v>
          </cell>
        </row>
        <row r="4228">
          <cell r="A4228" t="str">
            <v>Tenaska Cleb 1-2015-3</v>
          </cell>
          <cell r="G4228">
            <v>38.49</v>
          </cell>
          <cell r="H4228">
            <v>191.95</v>
          </cell>
          <cell r="V4228">
            <v>1381.4174</v>
          </cell>
        </row>
        <row r="4229">
          <cell r="A4229" t="str">
            <v>Tenaska Cleb 1-2015-4</v>
          </cell>
          <cell r="G4229">
            <v>34.549999999999997</v>
          </cell>
          <cell r="H4229">
            <v>185.76</v>
          </cell>
          <cell r="V4229">
            <v>1313.9629</v>
          </cell>
        </row>
        <row r="4230">
          <cell r="A4230" t="str">
            <v>Tenaska Cleb 1-2015-5</v>
          </cell>
          <cell r="G4230">
            <v>36.56</v>
          </cell>
          <cell r="H4230">
            <v>191.95</v>
          </cell>
          <cell r="V4230">
            <v>1546.41</v>
          </cell>
        </row>
        <row r="4231">
          <cell r="A4231" t="str">
            <v>Tenaska Cleb 1-2015-6</v>
          </cell>
          <cell r="G4231">
            <v>87.37</v>
          </cell>
          <cell r="H4231">
            <v>185.76</v>
          </cell>
          <cell r="V4231">
            <v>3744.97</v>
          </cell>
        </row>
        <row r="4232">
          <cell r="A4232" t="str">
            <v>Tenaska Cleb 1-2015-7</v>
          </cell>
          <cell r="G4232">
            <v>116.04</v>
          </cell>
          <cell r="H4232">
            <v>191.95</v>
          </cell>
          <cell r="V4232">
            <v>4976.4548999999997</v>
          </cell>
        </row>
        <row r="4233">
          <cell r="A4233" t="str">
            <v>Tenaska Cleb 1-2015-8</v>
          </cell>
          <cell r="G4233">
            <v>106.2</v>
          </cell>
          <cell r="H4233">
            <v>191.95</v>
          </cell>
          <cell r="V4233">
            <v>4520.7376999999997</v>
          </cell>
        </row>
        <row r="4234">
          <cell r="A4234" t="str">
            <v>Tenaska Cleb 1-2015-9</v>
          </cell>
          <cell r="G4234">
            <v>73.25</v>
          </cell>
          <cell r="H4234">
            <v>185.76</v>
          </cell>
          <cell r="V4234">
            <v>3186.9</v>
          </cell>
        </row>
        <row r="4235">
          <cell r="A4235" t="str">
            <v>Tenaska Cleb 1-2015-10</v>
          </cell>
          <cell r="G4235">
            <v>56</v>
          </cell>
          <cell r="H4235">
            <v>191.95</v>
          </cell>
          <cell r="V4235">
            <v>2534.2397999999998</v>
          </cell>
        </row>
        <row r="4236">
          <cell r="A4236" t="str">
            <v>Tenaska Cleb 1-2015-11</v>
          </cell>
          <cell r="G4236">
            <v>31.79</v>
          </cell>
          <cell r="H4236">
            <v>185.76</v>
          </cell>
          <cell r="V4236">
            <v>1259.3531</v>
          </cell>
        </row>
        <row r="4237">
          <cell r="A4237" t="str">
            <v>Tenaska Cleb 1-2015-12</v>
          </cell>
          <cell r="G4237">
            <v>45.86</v>
          </cell>
          <cell r="H4237">
            <v>191.95</v>
          </cell>
          <cell r="V4237">
            <v>1775.96</v>
          </cell>
        </row>
        <row r="4238">
          <cell r="A4238" t="str">
            <v>Tenaska Cleb 1-2016-1</v>
          </cell>
          <cell r="G4238">
            <v>48.56</v>
          </cell>
          <cell r="H4238">
            <v>191.95</v>
          </cell>
          <cell r="V4238">
            <v>1719.41</v>
          </cell>
        </row>
        <row r="4239">
          <cell r="A4239" t="str">
            <v>Tenaska Cleb 1-2016-2</v>
          </cell>
          <cell r="G4239">
            <v>29.15</v>
          </cell>
          <cell r="H4239">
            <v>173.38</v>
          </cell>
          <cell r="V4239">
            <v>1061.9100000000001</v>
          </cell>
        </row>
        <row r="4240">
          <cell r="A4240" t="str">
            <v>Tenaska Cleb 1-2016-3</v>
          </cell>
          <cell r="G4240">
            <v>46.03</v>
          </cell>
          <cell r="H4240">
            <v>191.95</v>
          </cell>
          <cell r="V4240">
            <v>1471.3708000000001</v>
          </cell>
        </row>
        <row r="4241">
          <cell r="A4241" t="str">
            <v>Tenaska Cleb 1-2016-4</v>
          </cell>
          <cell r="G4241">
            <v>44.75</v>
          </cell>
          <cell r="H4241">
            <v>185.76</v>
          </cell>
          <cell r="V4241">
            <v>1486.8713</v>
          </cell>
        </row>
        <row r="4242">
          <cell r="A4242" t="str">
            <v>Tenaska Cleb 1-2016-5</v>
          </cell>
          <cell r="G4242">
            <v>42.44</v>
          </cell>
          <cell r="H4242">
            <v>191.95</v>
          </cell>
          <cell r="V4242">
            <v>1718.9160999999999</v>
          </cell>
        </row>
        <row r="4243">
          <cell r="A4243" t="str">
            <v>Tenaska Cleb 1-2016-6</v>
          </cell>
          <cell r="G4243">
            <v>87.73</v>
          </cell>
          <cell r="H4243">
            <v>185.76</v>
          </cell>
          <cell r="V4243">
            <v>3773.3233999999998</v>
          </cell>
        </row>
        <row r="4244">
          <cell r="A4244" t="str">
            <v>Tenaska Cleb 1-2016-7</v>
          </cell>
          <cell r="G4244">
            <v>113.11</v>
          </cell>
          <cell r="H4244">
            <v>191.95</v>
          </cell>
          <cell r="V4244">
            <v>4851.3276999999998</v>
          </cell>
        </row>
        <row r="4245">
          <cell r="A4245" t="str">
            <v>Tenaska Cleb 1-2016-8</v>
          </cell>
          <cell r="G4245">
            <v>105.28</v>
          </cell>
          <cell r="H4245">
            <v>191.95</v>
          </cell>
          <cell r="V4245">
            <v>4532.16</v>
          </cell>
        </row>
        <row r="4246">
          <cell r="A4246" t="str">
            <v>Tenaska Cleb 1-2016-9</v>
          </cell>
          <cell r="G4246">
            <v>75.069999999999993</v>
          </cell>
          <cell r="H4246">
            <v>185.76</v>
          </cell>
          <cell r="V4246">
            <v>3273.4</v>
          </cell>
        </row>
        <row r="4247">
          <cell r="A4247" t="str">
            <v>Tenaska Cleb 1-2016-10</v>
          </cell>
          <cell r="G4247">
            <v>54.19</v>
          </cell>
          <cell r="H4247">
            <v>191.95</v>
          </cell>
          <cell r="V4247">
            <v>2409.2601999999997</v>
          </cell>
        </row>
        <row r="4248">
          <cell r="A4248" t="str">
            <v>Tenaska Cleb 1-2016-11</v>
          </cell>
          <cell r="G4248">
            <v>38.909999999999997</v>
          </cell>
          <cell r="H4248">
            <v>185.76</v>
          </cell>
          <cell r="V4248">
            <v>1475.4335000000001</v>
          </cell>
        </row>
        <row r="4249">
          <cell r="A4249" t="str">
            <v>Tenaska Cleb 1-2016-12</v>
          </cell>
          <cell r="G4249">
            <v>48.56</v>
          </cell>
          <cell r="H4249">
            <v>191.95</v>
          </cell>
          <cell r="V4249">
            <v>1849.39</v>
          </cell>
        </row>
        <row r="4250">
          <cell r="A4250" t="str">
            <v>Tenaska Cleb 1-2017-1</v>
          </cell>
          <cell r="G4250">
            <v>29.99</v>
          </cell>
          <cell r="H4250">
            <v>191.95</v>
          </cell>
          <cell r="V4250">
            <v>1134.4277999999999</v>
          </cell>
        </row>
        <row r="4251">
          <cell r="A4251" t="str">
            <v>Tenaska Cleb 1-2017-2</v>
          </cell>
          <cell r="G4251">
            <v>38.549999999999997</v>
          </cell>
          <cell r="H4251">
            <v>173.38</v>
          </cell>
          <cell r="V4251">
            <v>1326.1616999999999</v>
          </cell>
        </row>
        <row r="4252">
          <cell r="A4252" t="str">
            <v>Tenaska Cleb 1-2017-3</v>
          </cell>
          <cell r="G4252">
            <v>29.12</v>
          </cell>
          <cell r="H4252">
            <v>191.95</v>
          </cell>
          <cell r="V4252">
            <v>989.46049999999991</v>
          </cell>
        </row>
        <row r="4253">
          <cell r="A4253" t="str">
            <v>Tenaska Cleb 1-2017-4</v>
          </cell>
          <cell r="G4253">
            <v>20.53</v>
          </cell>
          <cell r="H4253">
            <v>185.76</v>
          </cell>
          <cell r="V4253">
            <v>634.06410000000005</v>
          </cell>
        </row>
        <row r="4254">
          <cell r="A4254" t="str">
            <v>Tenaska Cleb 1-2017-5</v>
          </cell>
          <cell r="G4254">
            <v>43.7</v>
          </cell>
          <cell r="H4254">
            <v>191.95</v>
          </cell>
          <cell r="V4254">
            <v>1862.6261</v>
          </cell>
        </row>
        <row r="4255">
          <cell r="A4255" t="str">
            <v>Tenaska Cleb 1-2017-6</v>
          </cell>
          <cell r="G4255">
            <v>75.66</v>
          </cell>
          <cell r="H4255">
            <v>185.76</v>
          </cell>
          <cell r="V4255">
            <v>3224.8941</v>
          </cell>
        </row>
        <row r="4256">
          <cell r="A4256" t="str">
            <v>Tenaska Cleb 1-2017-7</v>
          </cell>
          <cell r="G4256">
            <v>89.41</v>
          </cell>
          <cell r="H4256">
            <v>191.95</v>
          </cell>
          <cell r="V4256">
            <v>4062.68</v>
          </cell>
        </row>
        <row r="4257">
          <cell r="A4257" t="str">
            <v>Tenaska Cleb 1-2017-8</v>
          </cell>
          <cell r="G4257">
            <v>98.26</v>
          </cell>
          <cell r="H4257">
            <v>191.95</v>
          </cell>
          <cell r="V4257">
            <v>4285.7073</v>
          </cell>
        </row>
        <row r="4258">
          <cell r="A4258" t="str">
            <v>Tenaska Cleb 1-2017-9</v>
          </cell>
          <cell r="G4258">
            <v>71.87</v>
          </cell>
          <cell r="H4258">
            <v>185.76</v>
          </cell>
          <cell r="V4258">
            <v>3195.69</v>
          </cell>
        </row>
        <row r="4259">
          <cell r="A4259" t="str">
            <v>Tenaska Cleb 1-2017-10</v>
          </cell>
          <cell r="G4259">
            <v>44.42</v>
          </cell>
          <cell r="H4259">
            <v>191.95</v>
          </cell>
          <cell r="V4259">
            <v>2042.5309</v>
          </cell>
        </row>
        <row r="4260">
          <cell r="A4260" t="str">
            <v>Tenaska Cleb 1-2017-11</v>
          </cell>
          <cell r="G4260">
            <v>11.61</v>
          </cell>
          <cell r="H4260">
            <v>185.76</v>
          </cell>
          <cell r="V4260">
            <v>471.28</v>
          </cell>
        </row>
        <row r="4261">
          <cell r="A4261" t="str">
            <v>Tenaska Cleb 1-2017-12</v>
          </cell>
          <cell r="G4261">
            <v>51.2</v>
          </cell>
          <cell r="H4261">
            <v>191.95</v>
          </cell>
          <cell r="V4261">
            <v>2042.7637</v>
          </cell>
        </row>
        <row r="4262">
          <cell r="A4262" t="str">
            <v>Tenaska Cleb 1-2018-1</v>
          </cell>
          <cell r="G4262">
            <v>48.51</v>
          </cell>
          <cell r="H4262">
            <v>191.95</v>
          </cell>
          <cell r="V4262">
            <v>1858.9115999999999</v>
          </cell>
        </row>
        <row r="4263">
          <cell r="A4263" t="str">
            <v>Tenaska Cleb 1-2018-2</v>
          </cell>
          <cell r="G4263">
            <v>31.78</v>
          </cell>
          <cell r="H4263">
            <v>173.38</v>
          </cell>
          <cell r="V4263">
            <v>1111.0297</v>
          </cell>
        </row>
        <row r="4264">
          <cell r="A4264" t="str">
            <v>Tenaska Cleb 1-2018-3</v>
          </cell>
          <cell r="G4264">
            <v>32.200000000000003</v>
          </cell>
          <cell r="H4264">
            <v>191.95</v>
          </cell>
          <cell r="V4264">
            <v>963.447</v>
          </cell>
        </row>
        <row r="4265">
          <cell r="A4265" t="str">
            <v>Tenaska Cleb 1-2018-4</v>
          </cell>
          <cell r="G4265">
            <v>26.65</v>
          </cell>
          <cell r="H4265">
            <v>185.76</v>
          </cell>
          <cell r="V4265">
            <v>1004.5807</v>
          </cell>
        </row>
        <row r="4266">
          <cell r="A4266" t="str">
            <v>Tenaska Cleb 1-2018-5</v>
          </cell>
          <cell r="G4266">
            <v>46.56</v>
          </cell>
          <cell r="H4266">
            <v>191.95</v>
          </cell>
          <cell r="V4266">
            <v>1946.1541</v>
          </cell>
        </row>
        <row r="4267">
          <cell r="A4267" t="str">
            <v>Tenaska Cleb 1-2018-6</v>
          </cell>
          <cell r="G4267">
            <v>70.209999999999994</v>
          </cell>
          <cell r="H4267">
            <v>185.76</v>
          </cell>
          <cell r="V4267">
            <v>3039.94</v>
          </cell>
        </row>
        <row r="4268">
          <cell r="A4268" t="str">
            <v>Tenaska Cleb 1-2018-7</v>
          </cell>
          <cell r="G4268">
            <v>104.06</v>
          </cell>
          <cell r="H4268">
            <v>191.95</v>
          </cell>
          <cell r="V4268">
            <v>4699.0004999999992</v>
          </cell>
        </row>
        <row r="4269">
          <cell r="A4269" t="str">
            <v>Tenaska Cleb 1-2018-8</v>
          </cell>
          <cell r="G4269">
            <v>101.12</v>
          </cell>
          <cell r="H4269">
            <v>191.95</v>
          </cell>
          <cell r="V4269">
            <v>4491.1899999999996</v>
          </cell>
        </row>
        <row r="4270">
          <cell r="A4270" t="str">
            <v>Tenaska Cleb 1-2018-9</v>
          </cell>
          <cell r="G4270">
            <v>72.150000000000006</v>
          </cell>
          <cell r="H4270">
            <v>185.76</v>
          </cell>
          <cell r="V4270">
            <v>3206.88</v>
          </cell>
        </row>
        <row r="4271">
          <cell r="A4271" t="str">
            <v>Tenaska Cleb 1-2018-10</v>
          </cell>
          <cell r="G4271">
            <v>47.67</v>
          </cell>
          <cell r="H4271">
            <v>191.95</v>
          </cell>
          <cell r="V4271">
            <v>2103.8534</v>
          </cell>
        </row>
        <row r="4272">
          <cell r="A4272" t="str">
            <v>Tenaska Cleb 1-2018-11</v>
          </cell>
          <cell r="G4272">
            <v>14.37</v>
          </cell>
          <cell r="H4272">
            <v>185.76</v>
          </cell>
          <cell r="V4272">
            <v>529.29999999999995</v>
          </cell>
        </row>
        <row r="4273">
          <cell r="A4273" t="str">
            <v>Tenaska Cleb 1-2018-12</v>
          </cell>
          <cell r="G4273">
            <v>48.54</v>
          </cell>
          <cell r="H4273">
            <v>191.95</v>
          </cell>
          <cell r="V4273">
            <v>1880.63</v>
          </cell>
        </row>
        <row r="4274">
          <cell r="A4274" t="str">
            <v>Tenaska Cleb 1-2019-1</v>
          </cell>
          <cell r="G4274">
            <v>28.53</v>
          </cell>
          <cell r="H4274">
            <v>191.95</v>
          </cell>
          <cell r="V4274">
            <v>1052.32</v>
          </cell>
        </row>
        <row r="4275">
          <cell r="A4275" t="str">
            <v>Tenaska Cleb 1-2019-2</v>
          </cell>
          <cell r="G4275">
            <v>42.14</v>
          </cell>
          <cell r="H4275">
            <v>173.38</v>
          </cell>
          <cell r="V4275">
            <v>1464.98</v>
          </cell>
        </row>
        <row r="4276">
          <cell r="A4276" t="str">
            <v>Tenaska Cleb 1-2019-3</v>
          </cell>
          <cell r="G4276">
            <v>19.11</v>
          </cell>
          <cell r="H4276">
            <v>191.95</v>
          </cell>
          <cell r="V4276">
            <v>587.7953</v>
          </cell>
        </row>
        <row r="4277">
          <cell r="A4277" t="str">
            <v>Tenaska Cleb 1-2019-4</v>
          </cell>
          <cell r="G4277">
            <v>16.309999999999999</v>
          </cell>
          <cell r="H4277">
            <v>185.76</v>
          </cell>
          <cell r="V4277">
            <v>656.97120000000007</v>
          </cell>
        </row>
        <row r="4278">
          <cell r="A4278" t="str">
            <v>Tenaska Cleb 1-2019-5</v>
          </cell>
          <cell r="G4278">
            <v>45.7</v>
          </cell>
          <cell r="H4278">
            <v>191.95</v>
          </cell>
          <cell r="V4278">
            <v>1959.1471999999999</v>
          </cell>
        </row>
        <row r="4279">
          <cell r="A4279" t="str">
            <v>Tenaska Cleb 1-2019-6</v>
          </cell>
          <cell r="G4279">
            <v>80.599999999999994</v>
          </cell>
          <cell r="H4279">
            <v>185.76</v>
          </cell>
          <cell r="V4279">
            <v>3621.81</v>
          </cell>
        </row>
        <row r="4280">
          <cell r="A4280" t="str">
            <v>Tenaska Cleb 1-2019-7</v>
          </cell>
          <cell r="G4280">
            <v>97.57</v>
          </cell>
          <cell r="H4280">
            <v>191.95</v>
          </cell>
          <cell r="V4280">
            <v>4391.6297000000004</v>
          </cell>
        </row>
        <row r="4281">
          <cell r="A4281" t="str">
            <v>Tenaska Cleb 1-2019-8</v>
          </cell>
          <cell r="G4281">
            <v>90.39</v>
          </cell>
          <cell r="H4281">
            <v>191.95</v>
          </cell>
          <cell r="V4281">
            <v>3909.81</v>
          </cell>
        </row>
        <row r="4282">
          <cell r="A4282" t="str">
            <v>Tenaska Cleb 1-2019-9</v>
          </cell>
          <cell r="G4282">
            <v>65.239999999999995</v>
          </cell>
          <cell r="H4282">
            <v>185.76</v>
          </cell>
          <cell r="V4282">
            <v>2889.83</v>
          </cell>
        </row>
        <row r="4283">
          <cell r="A4283" t="str">
            <v>Tenaska Cleb 1-2019-10</v>
          </cell>
          <cell r="G4283">
            <v>39.700000000000003</v>
          </cell>
          <cell r="H4283">
            <v>191.95</v>
          </cell>
          <cell r="V4283">
            <v>1860.3352</v>
          </cell>
        </row>
        <row r="4284">
          <cell r="A4284" t="str">
            <v>Tenaska Cleb 1-2019-11</v>
          </cell>
          <cell r="G4284">
            <v>6.91</v>
          </cell>
          <cell r="H4284">
            <v>185.76</v>
          </cell>
          <cell r="V4284">
            <v>299.68</v>
          </cell>
        </row>
        <row r="4285">
          <cell r="A4285" t="str">
            <v>Tenaska Cleb 1-2019-12</v>
          </cell>
          <cell r="G4285">
            <v>54.43</v>
          </cell>
          <cell r="H4285">
            <v>191.95</v>
          </cell>
          <cell r="V4285">
            <v>2152.7416000000003</v>
          </cell>
        </row>
        <row r="4286">
          <cell r="A4286" t="str">
            <v>Tenaska Cleb 1-2020-1</v>
          </cell>
          <cell r="G4286">
            <v>29.42</v>
          </cell>
          <cell r="H4286">
            <v>191.95</v>
          </cell>
          <cell r="V4286">
            <v>1170.8800000000001</v>
          </cell>
        </row>
        <row r="4287">
          <cell r="A4287" t="str">
            <v>Tenaska Cleb 1-2020-2</v>
          </cell>
          <cell r="G4287">
            <v>29.67</v>
          </cell>
          <cell r="H4287">
            <v>173.38</v>
          </cell>
          <cell r="V4287">
            <v>1059.2</v>
          </cell>
        </row>
        <row r="4288">
          <cell r="A4288" t="str">
            <v>Tenaska Cleb 1-2020-3</v>
          </cell>
          <cell r="G4288">
            <v>31.24</v>
          </cell>
          <cell r="H4288">
            <v>191.95</v>
          </cell>
          <cell r="V4288">
            <v>944.88819999999998</v>
          </cell>
        </row>
        <row r="4289">
          <cell r="A4289" t="str">
            <v>Tenaska Cleb 1-2020-4</v>
          </cell>
          <cell r="G4289">
            <v>29.85</v>
          </cell>
          <cell r="H4289">
            <v>185.76</v>
          </cell>
          <cell r="V4289">
            <v>955.70050000000003</v>
          </cell>
        </row>
        <row r="4290">
          <cell r="A4290" t="str">
            <v>Tenaska Cleb 1-2020-5</v>
          </cell>
          <cell r="G4290">
            <v>44.56</v>
          </cell>
          <cell r="H4290">
            <v>191.95</v>
          </cell>
          <cell r="V4290">
            <v>1838.2405000000001</v>
          </cell>
        </row>
        <row r="4291">
          <cell r="A4291" t="str">
            <v>Tenaska Cleb 1-2020-6</v>
          </cell>
          <cell r="G4291">
            <v>69.66</v>
          </cell>
          <cell r="H4291">
            <v>185.76</v>
          </cell>
          <cell r="V4291">
            <v>3079.1627999999996</v>
          </cell>
        </row>
        <row r="4292">
          <cell r="A4292" t="str">
            <v>Tenaska Cleb 1-2020-7</v>
          </cell>
          <cell r="G4292">
            <v>95.98</v>
          </cell>
          <cell r="H4292">
            <v>191.95</v>
          </cell>
          <cell r="V4292">
            <v>4322.7807000000003</v>
          </cell>
        </row>
        <row r="4293">
          <cell r="A4293" t="str">
            <v>Tenaska Cleb 1-2020-8</v>
          </cell>
          <cell r="G4293">
            <v>96.55</v>
          </cell>
          <cell r="H4293">
            <v>191.95</v>
          </cell>
          <cell r="V4293">
            <v>4272.33</v>
          </cell>
        </row>
        <row r="4294">
          <cell r="A4294" t="str">
            <v>Tenaska Cleb 1-2020-9</v>
          </cell>
          <cell r="G4294">
            <v>69.11</v>
          </cell>
          <cell r="H4294">
            <v>185.76</v>
          </cell>
          <cell r="V4294">
            <v>3069.9018999999998</v>
          </cell>
        </row>
        <row r="4295">
          <cell r="A4295" t="str">
            <v>Tenaska Cleb 1-2020-10</v>
          </cell>
          <cell r="G4295">
            <v>41.42</v>
          </cell>
          <cell r="H4295">
            <v>191.95</v>
          </cell>
          <cell r="V4295">
            <v>1904.71</v>
          </cell>
        </row>
        <row r="4296">
          <cell r="A4296" t="str">
            <v>Tenaska Cleb 1-2020-11</v>
          </cell>
          <cell r="G4296">
            <v>25.53</v>
          </cell>
          <cell r="H4296">
            <v>185.76</v>
          </cell>
          <cell r="V4296">
            <v>1021.4733</v>
          </cell>
        </row>
        <row r="4297">
          <cell r="A4297" t="str">
            <v>Tenaska Cleb 1-2020-12</v>
          </cell>
          <cell r="G4297">
            <v>45.03</v>
          </cell>
          <cell r="H4297">
            <v>191.95</v>
          </cell>
          <cell r="V4297">
            <v>1705.1768</v>
          </cell>
        </row>
        <row r="4298">
          <cell r="A4298" t="str">
            <v>Tenaska Cleb 1-2021-1</v>
          </cell>
          <cell r="G4298">
            <v>33.42</v>
          </cell>
          <cell r="H4298">
            <v>191.95</v>
          </cell>
          <cell r="V4298">
            <v>1352.13</v>
          </cell>
        </row>
        <row r="4299">
          <cell r="A4299" t="str">
            <v>Tenaska Cleb 1-2021-2</v>
          </cell>
          <cell r="G4299">
            <v>26.88</v>
          </cell>
          <cell r="H4299">
            <v>173.38</v>
          </cell>
          <cell r="V4299">
            <v>851.82920000000001</v>
          </cell>
        </row>
        <row r="4300">
          <cell r="A4300" t="str">
            <v>Tenaska Cleb 1-2021-3</v>
          </cell>
          <cell r="G4300">
            <v>12.85</v>
          </cell>
          <cell r="H4300">
            <v>191.95</v>
          </cell>
          <cell r="V4300">
            <v>379.13</v>
          </cell>
        </row>
        <row r="4301">
          <cell r="A4301" t="str">
            <v>Tenaska Cleb 1-2021-4</v>
          </cell>
          <cell r="G4301">
            <v>20.58</v>
          </cell>
          <cell r="H4301">
            <v>185.76</v>
          </cell>
          <cell r="V4301">
            <v>679.40599999999995</v>
          </cell>
        </row>
        <row r="4302">
          <cell r="A4302" t="str">
            <v>Tenaska Cleb 1-2021-5</v>
          </cell>
          <cell r="G4302">
            <v>30.85</v>
          </cell>
          <cell r="H4302">
            <v>191.95</v>
          </cell>
          <cell r="V4302">
            <v>1284.5028000000002</v>
          </cell>
        </row>
        <row r="4303">
          <cell r="A4303" t="str">
            <v>Tenaska Cleb 1-2021-6</v>
          </cell>
          <cell r="G4303">
            <v>72.150000000000006</v>
          </cell>
          <cell r="H4303">
            <v>185.76</v>
          </cell>
          <cell r="V4303">
            <v>3092.87</v>
          </cell>
        </row>
        <row r="4304">
          <cell r="A4304" t="str">
            <v>Tenaska Cleb 1-2021-7</v>
          </cell>
          <cell r="G4304">
            <v>94.99</v>
          </cell>
          <cell r="H4304">
            <v>191.95</v>
          </cell>
          <cell r="V4304">
            <v>4289.3378000000002</v>
          </cell>
        </row>
        <row r="4305">
          <cell r="A4305" t="str">
            <v>Tenaska Cleb 1-2021-8</v>
          </cell>
          <cell r="G4305">
            <v>91.85</v>
          </cell>
          <cell r="H4305">
            <v>191.95</v>
          </cell>
          <cell r="V4305">
            <v>3992.6236000000004</v>
          </cell>
        </row>
        <row r="4306">
          <cell r="A4306" t="str">
            <v>Tenaska Cleb 1-2021-9</v>
          </cell>
          <cell r="G4306">
            <v>60.98</v>
          </cell>
          <cell r="H4306">
            <v>185.76</v>
          </cell>
          <cell r="V4306">
            <v>2696.2</v>
          </cell>
        </row>
        <row r="4307">
          <cell r="A4307" t="str">
            <v>Tenaska Cleb 1-2021-10</v>
          </cell>
          <cell r="G4307">
            <v>46.27</v>
          </cell>
          <cell r="H4307">
            <v>191.95</v>
          </cell>
          <cell r="V4307">
            <v>2009.6064000000001</v>
          </cell>
        </row>
        <row r="4308">
          <cell r="A4308" t="str">
            <v>Tenaska Cleb 1-2021-11</v>
          </cell>
          <cell r="G4308">
            <v>15.48</v>
          </cell>
          <cell r="H4308">
            <v>185.76</v>
          </cell>
          <cell r="V4308">
            <v>623.08169999999996</v>
          </cell>
        </row>
        <row r="4309">
          <cell r="A4309" t="str">
            <v>Tenaska Cleb 1-2021-12</v>
          </cell>
          <cell r="G4309">
            <v>32.299999999999997</v>
          </cell>
          <cell r="H4309">
            <v>191.95</v>
          </cell>
          <cell r="V4309">
            <v>1263.22</v>
          </cell>
        </row>
        <row r="4310">
          <cell r="A4310" t="str">
            <v>Tenaska Cleb 1-2022-1</v>
          </cell>
          <cell r="G4310">
            <v>20.53</v>
          </cell>
          <cell r="H4310">
            <v>191.95</v>
          </cell>
          <cell r="V4310">
            <v>775.32</v>
          </cell>
        </row>
        <row r="4311">
          <cell r="A4311" t="str">
            <v>Tenaska Cleb 1-2022-2</v>
          </cell>
          <cell r="G4311">
            <v>23.83</v>
          </cell>
          <cell r="H4311">
            <v>173.38</v>
          </cell>
          <cell r="V4311">
            <v>743.07</v>
          </cell>
        </row>
        <row r="4312">
          <cell r="A4312" t="str">
            <v>Tenaska Cleb 1-2022-3</v>
          </cell>
          <cell r="G4312">
            <v>18.89</v>
          </cell>
          <cell r="H4312">
            <v>191.95</v>
          </cell>
          <cell r="V4312">
            <v>606.49019999999996</v>
          </cell>
        </row>
        <row r="4313">
          <cell r="A4313" t="str">
            <v>Tenaska Cleb 1-2022-4</v>
          </cell>
          <cell r="G4313">
            <v>5.53</v>
          </cell>
          <cell r="H4313">
            <v>185.76</v>
          </cell>
          <cell r="V4313">
            <v>195.22</v>
          </cell>
        </row>
        <row r="4314">
          <cell r="A4314" t="str">
            <v>Tenaska Cleb 1-2022-5</v>
          </cell>
          <cell r="G4314">
            <v>36.19</v>
          </cell>
          <cell r="H4314">
            <v>191.95</v>
          </cell>
          <cell r="V4314">
            <v>1470.7658999999999</v>
          </cell>
        </row>
        <row r="4315">
          <cell r="A4315" t="str">
            <v>Tenaska Cleb 1-2022-6</v>
          </cell>
          <cell r="G4315">
            <v>62.18</v>
          </cell>
          <cell r="H4315">
            <v>185.76</v>
          </cell>
          <cell r="V4315">
            <v>2659.9677999999999</v>
          </cell>
        </row>
        <row r="4316">
          <cell r="A4316" t="str">
            <v>Tenaska Cleb 1-2022-7</v>
          </cell>
          <cell r="G4316">
            <v>86.55</v>
          </cell>
          <cell r="H4316">
            <v>191.95</v>
          </cell>
          <cell r="V4316">
            <v>3945.64</v>
          </cell>
        </row>
        <row r="4317">
          <cell r="A4317" t="str">
            <v>Tenaska Cleb 1-2022-8</v>
          </cell>
          <cell r="G4317">
            <v>90.26</v>
          </cell>
          <cell r="H4317">
            <v>191.95</v>
          </cell>
          <cell r="V4317">
            <v>4000.68</v>
          </cell>
        </row>
        <row r="4318">
          <cell r="A4318" t="str">
            <v>Tenaska Cleb 1-2022-9</v>
          </cell>
          <cell r="G4318">
            <v>63.03</v>
          </cell>
          <cell r="H4318">
            <v>185.76</v>
          </cell>
          <cell r="V4318">
            <v>2825.91</v>
          </cell>
        </row>
        <row r="4319">
          <cell r="A4319" t="str">
            <v>Tenaska Cleb 1-2022-10</v>
          </cell>
          <cell r="G4319">
            <v>29.71</v>
          </cell>
          <cell r="H4319">
            <v>191.95</v>
          </cell>
          <cell r="V4319">
            <v>1356.2964000000002</v>
          </cell>
        </row>
        <row r="4320">
          <cell r="A4320" t="str">
            <v>Tenaska Cleb 1-2022-11</v>
          </cell>
          <cell r="G4320">
            <v>7.46</v>
          </cell>
          <cell r="H4320">
            <v>185.76</v>
          </cell>
          <cell r="V4320">
            <v>287.70999999999998</v>
          </cell>
        </row>
        <row r="4321">
          <cell r="A4321" t="str">
            <v>Tenaska Cleb 1-2022-12</v>
          </cell>
          <cell r="G4321">
            <v>23.99</v>
          </cell>
          <cell r="H4321">
            <v>191.95</v>
          </cell>
          <cell r="V4321">
            <v>950.44</v>
          </cell>
        </row>
        <row r="4322">
          <cell r="A4322" t="str">
            <v>--</v>
          </cell>
          <cell r="V4322">
            <v>0</v>
          </cell>
        </row>
        <row r="4323">
          <cell r="A4323" t="str">
            <v>--</v>
          </cell>
          <cell r="V4323">
            <v>0</v>
          </cell>
        </row>
        <row r="4324">
          <cell r="A4324" t="str">
            <v>--</v>
          </cell>
          <cell r="V4324">
            <v>0</v>
          </cell>
        </row>
        <row r="4325">
          <cell r="A4325" t="str">
            <v>Whitney-2003-4</v>
          </cell>
          <cell r="G4325">
            <v>7.2</v>
          </cell>
          <cell r="H4325">
            <v>21.6</v>
          </cell>
          <cell r="V4325">
            <v>318.89999999999998</v>
          </cell>
        </row>
        <row r="4326">
          <cell r="A4326" t="str">
            <v>Whitney-2003-5</v>
          </cell>
          <cell r="G4326">
            <v>7.9</v>
          </cell>
          <cell r="H4326">
            <v>22.32</v>
          </cell>
          <cell r="V4326">
            <v>370.6</v>
          </cell>
        </row>
        <row r="4327">
          <cell r="A4327" t="str">
            <v>Whitney-2003-6</v>
          </cell>
          <cell r="G4327">
            <v>6.6</v>
          </cell>
          <cell r="H4327">
            <v>21.6</v>
          </cell>
          <cell r="V4327">
            <v>320.5</v>
          </cell>
        </row>
        <row r="4328">
          <cell r="A4328" t="str">
            <v>Whitney-2003-7</v>
          </cell>
          <cell r="G4328">
            <v>4.9000000000000004</v>
          </cell>
          <cell r="H4328">
            <v>22.32</v>
          </cell>
          <cell r="V4328">
            <v>242.05</v>
          </cell>
        </row>
        <row r="4329">
          <cell r="A4329" t="str">
            <v>Whitney-2003-8</v>
          </cell>
          <cell r="G4329">
            <v>4.8</v>
          </cell>
          <cell r="H4329">
            <v>22.32</v>
          </cell>
          <cell r="V4329">
            <v>245.41</v>
          </cell>
        </row>
        <row r="4330">
          <cell r="A4330" t="str">
            <v>Whitney-2003-9</v>
          </cell>
          <cell r="G4330">
            <v>3.7</v>
          </cell>
          <cell r="H4330">
            <v>21.6</v>
          </cell>
          <cell r="V4330">
            <v>177.46</v>
          </cell>
        </row>
        <row r="4331">
          <cell r="A4331" t="str">
            <v>Whitney-2003-10</v>
          </cell>
          <cell r="G4331">
            <v>2.6</v>
          </cell>
          <cell r="H4331">
            <v>22.32</v>
          </cell>
          <cell r="V4331">
            <v>132.21</v>
          </cell>
        </row>
        <row r="4332">
          <cell r="A4332" t="str">
            <v>Whitney-2003-11</v>
          </cell>
          <cell r="G4332">
            <v>4.2</v>
          </cell>
          <cell r="H4332">
            <v>21.6</v>
          </cell>
          <cell r="V4332">
            <v>195.49</v>
          </cell>
        </row>
        <row r="4333">
          <cell r="A4333" t="str">
            <v>Whitney-2003-12</v>
          </cell>
          <cell r="G4333">
            <v>5.19</v>
          </cell>
          <cell r="H4333">
            <v>22.32</v>
          </cell>
          <cell r="V4333">
            <v>266.73</v>
          </cell>
        </row>
        <row r="4334">
          <cell r="A4334" t="str">
            <v>Whitney-2004-1</v>
          </cell>
          <cell r="G4334">
            <v>4.5</v>
          </cell>
          <cell r="H4334">
            <v>22.32</v>
          </cell>
          <cell r="V4334">
            <v>199.39</v>
          </cell>
        </row>
        <row r="4335">
          <cell r="A4335" t="str">
            <v>Whitney-2004-2</v>
          </cell>
          <cell r="G4335">
            <v>4.2</v>
          </cell>
          <cell r="H4335">
            <v>20.16</v>
          </cell>
          <cell r="V4335">
            <v>163.09</v>
          </cell>
        </row>
        <row r="4336">
          <cell r="A4336" t="str">
            <v>Whitney-2004-3</v>
          </cell>
          <cell r="G4336">
            <v>8.9</v>
          </cell>
          <cell r="H4336">
            <v>22.32</v>
          </cell>
          <cell r="V4336">
            <v>302.45</v>
          </cell>
        </row>
        <row r="4337">
          <cell r="A4337" t="str">
            <v>Whitney-2004-4</v>
          </cell>
          <cell r="G4337">
            <v>7.2</v>
          </cell>
          <cell r="H4337">
            <v>21.6</v>
          </cell>
          <cell r="V4337">
            <v>260.85000000000002</v>
          </cell>
        </row>
        <row r="4338">
          <cell r="A4338" t="str">
            <v>Whitney-2004-5</v>
          </cell>
          <cell r="G4338">
            <v>7.9</v>
          </cell>
          <cell r="H4338">
            <v>22.32</v>
          </cell>
          <cell r="V4338">
            <v>311.72000000000003</v>
          </cell>
        </row>
        <row r="4339">
          <cell r="A4339" t="str">
            <v>Whitney-2004-6</v>
          </cell>
          <cell r="G4339">
            <v>6.6</v>
          </cell>
          <cell r="H4339">
            <v>21.6</v>
          </cell>
          <cell r="V4339">
            <v>287.13</v>
          </cell>
        </row>
        <row r="4340">
          <cell r="A4340" t="str">
            <v>Whitney-2004-7</v>
          </cell>
          <cell r="G4340">
            <v>4.9000000000000004</v>
          </cell>
          <cell r="H4340">
            <v>22.32</v>
          </cell>
          <cell r="V4340">
            <v>218.56</v>
          </cell>
        </row>
        <row r="4341">
          <cell r="A4341" t="str">
            <v>Whitney-2004-8</v>
          </cell>
          <cell r="G4341">
            <v>4.8</v>
          </cell>
          <cell r="H4341">
            <v>22.32</v>
          </cell>
          <cell r="V4341">
            <v>211.64</v>
          </cell>
        </row>
        <row r="4342">
          <cell r="A4342" t="str">
            <v>Whitney-2004-9</v>
          </cell>
          <cell r="G4342">
            <v>3.7</v>
          </cell>
          <cell r="H4342">
            <v>21.6</v>
          </cell>
          <cell r="V4342">
            <v>159.44999999999999</v>
          </cell>
        </row>
        <row r="4343">
          <cell r="A4343" t="str">
            <v>Whitney-2004-10</v>
          </cell>
          <cell r="G4343">
            <v>2.6</v>
          </cell>
          <cell r="H4343">
            <v>22.32</v>
          </cell>
          <cell r="V4343">
            <v>119.56</v>
          </cell>
        </row>
        <row r="4344">
          <cell r="A4344" t="str">
            <v>Whitney-2004-11</v>
          </cell>
          <cell r="G4344">
            <v>4.2</v>
          </cell>
          <cell r="H4344">
            <v>21.6</v>
          </cell>
          <cell r="V4344">
            <v>176.79</v>
          </cell>
        </row>
        <row r="4345">
          <cell r="A4345" t="str">
            <v>Whitney-2004-12</v>
          </cell>
          <cell r="G4345">
            <v>5.2</v>
          </cell>
          <cell r="H4345">
            <v>22.32</v>
          </cell>
          <cell r="V4345">
            <v>228.06</v>
          </cell>
        </row>
        <row r="4346">
          <cell r="A4346" t="str">
            <v>Whitney-2005-1</v>
          </cell>
          <cell r="G4346">
            <v>4.5</v>
          </cell>
          <cell r="H4346">
            <v>22.32</v>
          </cell>
          <cell r="V4346">
            <v>173.68</v>
          </cell>
        </row>
        <row r="4347">
          <cell r="A4347" t="str">
            <v>Whitney-2005-2</v>
          </cell>
          <cell r="G4347">
            <v>4.2</v>
          </cell>
          <cell r="H4347">
            <v>20.16</v>
          </cell>
          <cell r="V4347">
            <v>147.86000000000001</v>
          </cell>
        </row>
        <row r="4348">
          <cell r="A4348" t="str">
            <v>Whitney-2005-3</v>
          </cell>
          <cell r="G4348">
            <v>8.9</v>
          </cell>
          <cell r="H4348">
            <v>22.32</v>
          </cell>
          <cell r="V4348">
            <v>263.14</v>
          </cell>
        </row>
        <row r="4349">
          <cell r="A4349" t="str">
            <v>Whitney-2005-4</v>
          </cell>
          <cell r="G4349">
            <v>7.2</v>
          </cell>
          <cell r="H4349">
            <v>21.6</v>
          </cell>
          <cell r="V4349">
            <v>246.58</v>
          </cell>
        </row>
        <row r="4350">
          <cell r="A4350" t="str">
            <v>Whitney-2005-5</v>
          </cell>
          <cell r="G4350">
            <v>7.9</v>
          </cell>
          <cell r="H4350">
            <v>22.32</v>
          </cell>
          <cell r="V4350">
            <v>288.52</v>
          </cell>
        </row>
        <row r="4351">
          <cell r="A4351" t="str">
            <v>Whitney-2005-6</v>
          </cell>
          <cell r="G4351">
            <v>6.6</v>
          </cell>
          <cell r="H4351">
            <v>21.6</v>
          </cell>
          <cell r="V4351">
            <v>262.63</v>
          </cell>
        </row>
        <row r="4352">
          <cell r="A4352" t="str">
            <v>Whitney-2005-7</v>
          </cell>
          <cell r="G4352">
            <v>4.9000000000000004</v>
          </cell>
          <cell r="H4352">
            <v>22.32</v>
          </cell>
          <cell r="V4352">
            <v>202.11</v>
          </cell>
        </row>
        <row r="4353">
          <cell r="A4353" t="str">
            <v>Whitney-2005-8</v>
          </cell>
          <cell r="G4353">
            <v>4.8</v>
          </cell>
          <cell r="H4353">
            <v>22.32</v>
          </cell>
          <cell r="V4353">
            <v>195.45</v>
          </cell>
        </row>
        <row r="4354">
          <cell r="A4354" t="str">
            <v>Whitney-2005-9</v>
          </cell>
          <cell r="G4354">
            <v>3.7</v>
          </cell>
          <cell r="H4354">
            <v>21.6</v>
          </cell>
          <cell r="V4354">
            <v>143.68</v>
          </cell>
        </row>
        <row r="4355">
          <cell r="A4355" t="str">
            <v>Whitney-2005-10</v>
          </cell>
          <cell r="G4355">
            <v>2.6</v>
          </cell>
          <cell r="H4355">
            <v>22.32</v>
          </cell>
          <cell r="V4355">
            <v>109.06</v>
          </cell>
        </row>
        <row r="4356">
          <cell r="A4356" t="str">
            <v>Whitney-2005-11</v>
          </cell>
          <cell r="G4356">
            <v>4.2</v>
          </cell>
          <cell r="H4356">
            <v>21.6</v>
          </cell>
          <cell r="V4356">
            <v>159.04</v>
          </cell>
        </row>
        <row r="4357">
          <cell r="A4357" t="str">
            <v>Whitney-2005-12</v>
          </cell>
          <cell r="G4357">
            <v>5.2</v>
          </cell>
          <cell r="H4357">
            <v>22.32</v>
          </cell>
          <cell r="V4357">
            <v>207.32</v>
          </cell>
        </row>
        <row r="4358">
          <cell r="A4358" t="str">
            <v>Whitney-2006-1</v>
          </cell>
          <cell r="G4358">
            <v>4.5</v>
          </cell>
          <cell r="H4358">
            <v>22.32</v>
          </cell>
          <cell r="V4358">
            <v>161.83000000000001</v>
          </cell>
        </row>
        <row r="4359">
          <cell r="A4359" t="str">
            <v>Whitney-2006-2</v>
          </cell>
          <cell r="G4359">
            <v>4.2</v>
          </cell>
          <cell r="H4359">
            <v>20.16</v>
          </cell>
          <cell r="V4359">
            <v>140.88999999999999</v>
          </cell>
        </row>
        <row r="4360">
          <cell r="A4360" t="str">
            <v>Whitney-2006-3</v>
          </cell>
          <cell r="G4360">
            <v>8.9</v>
          </cell>
          <cell r="H4360">
            <v>22.32</v>
          </cell>
          <cell r="V4360">
            <v>264.61</v>
          </cell>
        </row>
        <row r="4361">
          <cell r="A4361" t="str">
            <v>Whitney-2006-4</v>
          </cell>
          <cell r="G4361">
            <v>7.2</v>
          </cell>
          <cell r="H4361">
            <v>21.6</v>
          </cell>
          <cell r="V4361">
            <v>223.24</v>
          </cell>
        </row>
        <row r="4362">
          <cell r="A4362" t="str">
            <v>Whitney-2006-5</v>
          </cell>
          <cell r="G4362">
            <v>7.9</v>
          </cell>
          <cell r="H4362">
            <v>22.32</v>
          </cell>
          <cell r="V4362">
            <v>275.87</v>
          </cell>
        </row>
        <row r="4363">
          <cell r="A4363" t="str">
            <v>Whitney-2006-6</v>
          </cell>
          <cell r="G4363">
            <v>6.6</v>
          </cell>
          <cell r="H4363">
            <v>21.6</v>
          </cell>
          <cell r="V4363">
            <v>255.31</v>
          </cell>
        </row>
        <row r="4364">
          <cell r="A4364" t="str">
            <v>Whitney-2006-7</v>
          </cell>
          <cell r="G4364">
            <v>4.9000000000000004</v>
          </cell>
          <cell r="H4364">
            <v>22.32</v>
          </cell>
          <cell r="V4364">
            <v>195.25</v>
          </cell>
        </row>
        <row r="4365">
          <cell r="A4365" t="str">
            <v>Whitney-2006-8</v>
          </cell>
          <cell r="G4365">
            <v>4.8</v>
          </cell>
          <cell r="H4365">
            <v>22.32</v>
          </cell>
          <cell r="V4365">
            <v>190.16</v>
          </cell>
        </row>
        <row r="4366">
          <cell r="A4366" t="str">
            <v>Whitney-2006-9</v>
          </cell>
          <cell r="G4366">
            <v>3.7</v>
          </cell>
          <cell r="H4366">
            <v>21.6</v>
          </cell>
          <cell r="V4366">
            <v>143.24</v>
          </cell>
        </row>
        <row r="4367">
          <cell r="A4367" t="str">
            <v>Whitney-2006-10</v>
          </cell>
          <cell r="G4367">
            <v>2.6</v>
          </cell>
          <cell r="H4367">
            <v>22.32</v>
          </cell>
          <cell r="V4367">
            <v>100.83</v>
          </cell>
        </row>
        <row r="4368">
          <cell r="A4368" t="str">
            <v>Whitney-2006-11</v>
          </cell>
          <cell r="G4368">
            <v>4.2</v>
          </cell>
          <cell r="H4368">
            <v>21.6</v>
          </cell>
          <cell r="V4368">
            <v>145.22</v>
          </cell>
        </row>
        <row r="4369">
          <cell r="A4369" t="str">
            <v>Whitney-2006-12</v>
          </cell>
          <cell r="G4369">
            <v>5.21</v>
          </cell>
          <cell r="H4369">
            <v>22.32</v>
          </cell>
          <cell r="V4369">
            <v>196.38</v>
          </cell>
        </row>
        <row r="4370">
          <cell r="A4370" t="str">
            <v>Whitney-2007-1</v>
          </cell>
          <cell r="G4370">
            <v>4.5</v>
          </cell>
          <cell r="H4370">
            <v>22.32</v>
          </cell>
          <cell r="V4370">
            <v>154.53</v>
          </cell>
        </row>
        <row r="4371">
          <cell r="A4371" t="str">
            <v>Whitney-2007-2</v>
          </cell>
          <cell r="G4371">
            <v>4.2</v>
          </cell>
          <cell r="H4371">
            <v>20.16</v>
          </cell>
          <cell r="V4371">
            <v>136.75</v>
          </cell>
        </row>
        <row r="4372">
          <cell r="A4372" t="str">
            <v>Whitney-2007-3</v>
          </cell>
          <cell r="G4372">
            <v>8.9</v>
          </cell>
          <cell r="H4372">
            <v>22.32</v>
          </cell>
          <cell r="V4372">
            <v>267.41000000000003</v>
          </cell>
        </row>
        <row r="4373">
          <cell r="A4373" t="str">
            <v>Whitney-2007-4</v>
          </cell>
          <cell r="G4373">
            <v>7.2</v>
          </cell>
          <cell r="H4373">
            <v>21.6</v>
          </cell>
          <cell r="V4373">
            <v>224.48</v>
          </cell>
        </row>
        <row r="4374">
          <cell r="A4374" t="str">
            <v>Whitney-2007-5</v>
          </cell>
          <cell r="G4374">
            <v>7.9</v>
          </cell>
          <cell r="H4374">
            <v>22.32</v>
          </cell>
          <cell r="V4374">
            <v>269.27999999999997</v>
          </cell>
        </row>
        <row r="4375">
          <cell r="A4375" t="str">
            <v>Whitney-2007-6</v>
          </cell>
          <cell r="G4375">
            <v>6.6</v>
          </cell>
          <cell r="H4375">
            <v>21.6</v>
          </cell>
          <cell r="V4375">
            <v>240.83</v>
          </cell>
        </row>
        <row r="4376">
          <cell r="A4376" t="str">
            <v>Whitney-2007-7</v>
          </cell>
          <cell r="G4376">
            <v>4.9000000000000004</v>
          </cell>
          <cell r="H4376">
            <v>22.32</v>
          </cell>
          <cell r="V4376">
            <v>183.8</v>
          </cell>
        </row>
        <row r="4377">
          <cell r="A4377" t="str">
            <v>Whitney-2007-8</v>
          </cell>
          <cell r="G4377">
            <v>4.8</v>
          </cell>
          <cell r="H4377">
            <v>22.32</v>
          </cell>
          <cell r="V4377">
            <v>177.75</v>
          </cell>
        </row>
        <row r="4378">
          <cell r="A4378" t="str">
            <v>Whitney-2007-9</v>
          </cell>
          <cell r="G4378">
            <v>3.7</v>
          </cell>
          <cell r="H4378">
            <v>21.6</v>
          </cell>
          <cell r="V4378">
            <v>136.26</v>
          </cell>
        </row>
        <row r="4379">
          <cell r="A4379" t="str">
            <v>Whitney-2007-10</v>
          </cell>
          <cell r="G4379">
            <v>2.6</v>
          </cell>
          <cell r="H4379">
            <v>22.32</v>
          </cell>
          <cell r="V4379">
            <v>95.54</v>
          </cell>
        </row>
        <row r="4380">
          <cell r="A4380" t="str">
            <v>Whitney-2007-11</v>
          </cell>
          <cell r="G4380">
            <v>4.2</v>
          </cell>
          <cell r="H4380">
            <v>21.6</v>
          </cell>
          <cell r="V4380">
            <v>138.06</v>
          </cell>
        </row>
        <row r="4381">
          <cell r="A4381" t="str">
            <v>Whitney-2007-12</v>
          </cell>
          <cell r="G4381">
            <v>5.21</v>
          </cell>
          <cell r="H4381">
            <v>22.32</v>
          </cell>
          <cell r="V4381">
            <v>182.42</v>
          </cell>
        </row>
        <row r="4382">
          <cell r="A4382" t="str">
            <v>Whitney-2008-1</v>
          </cell>
          <cell r="G4382">
            <v>4.5</v>
          </cell>
          <cell r="H4382">
            <v>22.32</v>
          </cell>
          <cell r="V4382">
            <v>162.37</v>
          </cell>
        </row>
        <row r="4383">
          <cell r="A4383" t="str">
            <v>Whitney-2008-2</v>
          </cell>
          <cell r="G4383">
            <v>4.2</v>
          </cell>
          <cell r="H4383">
            <v>20.16</v>
          </cell>
          <cell r="V4383">
            <v>136.59</v>
          </cell>
        </row>
        <row r="4384">
          <cell r="A4384" t="str">
            <v>Whitney-2008-3</v>
          </cell>
          <cell r="G4384">
            <v>8.9</v>
          </cell>
          <cell r="H4384">
            <v>22.32</v>
          </cell>
          <cell r="V4384">
            <v>274.22000000000003</v>
          </cell>
        </row>
        <row r="4385">
          <cell r="A4385" t="str">
            <v>Whitney-2008-4</v>
          </cell>
          <cell r="G4385">
            <v>7.2</v>
          </cell>
          <cell r="H4385">
            <v>21.6</v>
          </cell>
          <cell r="V4385">
            <v>235.03</v>
          </cell>
        </row>
        <row r="4386">
          <cell r="A4386" t="str">
            <v>Whitney-2008-5</v>
          </cell>
          <cell r="G4386">
            <v>7.9</v>
          </cell>
          <cell r="H4386">
            <v>22.32</v>
          </cell>
          <cell r="V4386">
            <v>272.04000000000002</v>
          </cell>
        </row>
        <row r="4387">
          <cell r="A4387" t="str">
            <v>Whitney-2008-6</v>
          </cell>
          <cell r="G4387">
            <v>6.6</v>
          </cell>
          <cell r="H4387">
            <v>21.6</v>
          </cell>
          <cell r="V4387">
            <v>250.06</v>
          </cell>
        </row>
        <row r="4388">
          <cell r="A4388" t="str">
            <v>Whitney-2008-7</v>
          </cell>
          <cell r="G4388">
            <v>4.9000000000000004</v>
          </cell>
          <cell r="H4388">
            <v>22.32</v>
          </cell>
          <cell r="V4388">
            <v>196.72</v>
          </cell>
        </row>
        <row r="4389">
          <cell r="A4389" t="str">
            <v>Whitney-2008-8</v>
          </cell>
          <cell r="G4389">
            <v>4.8</v>
          </cell>
          <cell r="H4389">
            <v>22.32</v>
          </cell>
          <cell r="V4389">
            <v>190.59</v>
          </cell>
        </row>
        <row r="4390">
          <cell r="A4390" t="str">
            <v>Whitney-2008-9</v>
          </cell>
          <cell r="G4390">
            <v>3.7</v>
          </cell>
          <cell r="H4390">
            <v>21.6</v>
          </cell>
          <cell r="V4390">
            <v>142.62</v>
          </cell>
        </row>
        <row r="4391">
          <cell r="A4391" t="str">
            <v>Whitney-2008-10</v>
          </cell>
          <cell r="G4391">
            <v>2.6</v>
          </cell>
          <cell r="H4391">
            <v>22.32</v>
          </cell>
          <cell r="V4391">
            <v>99.88</v>
          </cell>
        </row>
        <row r="4392">
          <cell r="A4392" t="str">
            <v>Whitney-2008-11</v>
          </cell>
          <cell r="G4392">
            <v>4.2</v>
          </cell>
          <cell r="H4392">
            <v>21.6</v>
          </cell>
          <cell r="V4392">
            <v>150.49</v>
          </cell>
        </row>
        <row r="4393">
          <cell r="A4393" t="str">
            <v>Whitney-2008-12</v>
          </cell>
          <cell r="G4393">
            <v>5.21</v>
          </cell>
          <cell r="H4393">
            <v>22.32</v>
          </cell>
          <cell r="V4393">
            <v>195.21</v>
          </cell>
        </row>
        <row r="4394">
          <cell r="A4394" t="str">
            <v>Whitney-2009-1</v>
          </cell>
          <cell r="G4394">
            <v>4.5</v>
          </cell>
          <cell r="H4394">
            <v>22.32</v>
          </cell>
          <cell r="V4394">
            <v>162.97999999999999</v>
          </cell>
        </row>
        <row r="4395">
          <cell r="A4395" t="str">
            <v>Whitney-2009-2</v>
          </cell>
          <cell r="G4395">
            <v>4.2</v>
          </cell>
          <cell r="H4395">
            <v>20.16</v>
          </cell>
          <cell r="V4395">
            <v>143.55000000000001</v>
          </cell>
        </row>
        <row r="4396">
          <cell r="A4396" t="str">
            <v>Whitney-2009-3</v>
          </cell>
          <cell r="G4396">
            <v>8.9</v>
          </cell>
          <cell r="H4396">
            <v>22.32</v>
          </cell>
          <cell r="V4396">
            <v>273.02</v>
          </cell>
        </row>
        <row r="4397">
          <cell r="A4397" t="str">
            <v>Whitney-2009-4</v>
          </cell>
          <cell r="G4397">
            <v>7.2</v>
          </cell>
          <cell r="H4397">
            <v>21.6</v>
          </cell>
          <cell r="V4397">
            <v>233.45</v>
          </cell>
        </row>
        <row r="4398">
          <cell r="A4398" t="str">
            <v>Whitney-2009-5</v>
          </cell>
          <cell r="G4398">
            <v>7.9</v>
          </cell>
          <cell r="H4398">
            <v>22.32</v>
          </cell>
          <cell r="V4398">
            <v>279.39999999999998</v>
          </cell>
        </row>
        <row r="4399">
          <cell r="A4399" t="str">
            <v>Whitney-2009-6</v>
          </cell>
          <cell r="G4399">
            <v>6.6</v>
          </cell>
          <cell r="H4399">
            <v>21.6</v>
          </cell>
          <cell r="V4399">
            <v>254.04</v>
          </cell>
        </row>
        <row r="4400">
          <cell r="A4400" t="str">
            <v>Whitney-2009-7</v>
          </cell>
          <cell r="G4400">
            <v>4.9000000000000004</v>
          </cell>
          <cell r="H4400">
            <v>22.32</v>
          </cell>
          <cell r="V4400">
            <v>196.45</v>
          </cell>
        </row>
        <row r="4401">
          <cell r="A4401" t="str">
            <v>Whitney-2009-8</v>
          </cell>
          <cell r="G4401">
            <v>4.8</v>
          </cell>
          <cell r="H4401">
            <v>22.32</v>
          </cell>
          <cell r="V4401">
            <v>190.95</v>
          </cell>
        </row>
        <row r="4402">
          <cell r="A4402" t="str">
            <v>Whitney-2009-9</v>
          </cell>
          <cell r="G4402">
            <v>3.7</v>
          </cell>
          <cell r="H4402">
            <v>21.6</v>
          </cell>
          <cell r="V4402">
            <v>142.68</v>
          </cell>
        </row>
        <row r="4403">
          <cell r="A4403" t="str">
            <v>Whitney-2009-10</v>
          </cell>
          <cell r="G4403">
            <v>2.6</v>
          </cell>
          <cell r="H4403">
            <v>22.32</v>
          </cell>
          <cell r="V4403">
            <v>101.57</v>
          </cell>
        </row>
        <row r="4404">
          <cell r="A4404" t="str">
            <v>Whitney-2009-11</v>
          </cell>
          <cell r="G4404">
            <v>4.2</v>
          </cell>
          <cell r="H4404">
            <v>21.6</v>
          </cell>
          <cell r="V4404">
            <v>144.37</v>
          </cell>
        </row>
        <row r="4405">
          <cell r="A4405" t="str">
            <v>Whitney-2009-12</v>
          </cell>
          <cell r="G4405">
            <v>5.21</v>
          </cell>
          <cell r="H4405">
            <v>22.32</v>
          </cell>
          <cell r="V4405">
            <v>199.25</v>
          </cell>
        </row>
        <row r="4406">
          <cell r="A4406" t="str">
            <v>Whitney-2010-1</v>
          </cell>
          <cell r="G4406">
            <v>4.5</v>
          </cell>
          <cell r="H4406">
            <v>22.32</v>
          </cell>
          <cell r="V4406">
            <v>164</v>
          </cell>
        </row>
        <row r="4407">
          <cell r="A4407" t="str">
            <v>Whitney-2010-2</v>
          </cell>
          <cell r="G4407">
            <v>4.2</v>
          </cell>
          <cell r="H4407">
            <v>20.16</v>
          </cell>
          <cell r="V4407">
            <v>142.52000000000001</v>
          </cell>
        </row>
        <row r="4408">
          <cell r="A4408" t="str">
            <v>Whitney-2010-3</v>
          </cell>
          <cell r="G4408">
            <v>8.9</v>
          </cell>
          <cell r="H4408">
            <v>22.32</v>
          </cell>
          <cell r="V4408">
            <v>267.14999999999998</v>
          </cell>
        </row>
        <row r="4409">
          <cell r="A4409" t="str">
            <v>Whitney-2010-4</v>
          </cell>
          <cell r="G4409">
            <v>7.2</v>
          </cell>
          <cell r="H4409">
            <v>21.6</v>
          </cell>
          <cell r="V4409">
            <v>236.37</v>
          </cell>
        </row>
        <row r="4410">
          <cell r="A4410" t="str">
            <v>Whitney-2010-5</v>
          </cell>
          <cell r="G4410">
            <v>7.9</v>
          </cell>
          <cell r="H4410">
            <v>22.32</v>
          </cell>
          <cell r="V4410">
            <v>282.20999999999998</v>
          </cell>
        </row>
        <row r="4411">
          <cell r="A4411" t="str">
            <v>Whitney-2010-6</v>
          </cell>
          <cell r="G4411">
            <v>6.6</v>
          </cell>
          <cell r="H4411">
            <v>21.6</v>
          </cell>
          <cell r="V4411">
            <v>259.98</v>
          </cell>
        </row>
        <row r="4412">
          <cell r="A4412" t="str">
            <v>Whitney-2010-7</v>
          </cell>
          <cell r="G4412">
            <v>4.9000000000000004</v>
          </cell>
          <cell r="H4412">
            <v>22.32</v>
          </cell>
          <cell r="V4412">
            <v>202.05</v>
          </cell>
        </row>
        <row r="4413">
          <cell r="A4413" t="str">
            <v>Whitney-2010-8</v>
          </cell>
          <cell r="G4413">
            <v>4.8</v>
          </cell>
          <cell r="H4413">
            <v>22.32</v>
          </cell>
          <cell r="V4413">
            <v>195.76</v>
          </cell>
        </row>
        <row r="4414">
          <cell r="A4414" t="str">
            <v>Whitney-2010-9</v>
          </cell>
          <cell r="G4414">
            <v>3.7</v>
          </cell>
          <cell r="H4414">
            <v>21.6</v>
          </cell>
          <cell r="V4414">
            <v>144.91999999999999</v>
          </cell>
        </row>
        <row r="4415">
          <cell r="A4415" t="str">
            <v>Whitney-2010-10</v>
          </cell>
          <cell r="G4415">
            <v>2.6</v>
          </cell>
          <cell r="H4415">
            <v>22.32</v>
          </cell>
          <cell r="V4415">
            <v>101.24</v>
          </cell>
        </row>
        <row r="4416">
          <cell r="A4416" t="str">
            <v>Whitney-2010-11</v>
          </cell>
          <cell r="G4416">
            <v>4.2</v>
          </cell>
          <cell r="H4416">
            <v>21.6</v>
          </cell>
          <cell r="V4416">
            <v>151.82</v>
          </cell>
        </row>
        <row r="4417">
          <cell r="A4417" t="str">
            <v>Whitney-2010-12</v>
          </cell>
          <cell r="G4417">
            <v>5.22</v>
          </cell>
          <cell r="H4417">
            <v>22.32</v>
          </cell>
          <cell r="V4417">
            <v>200.96</v>
          </cell>
        </row>
        <row r="4418">
          <cell r="A4418" t="str">
            <v>Whitney-2011-1</v>
          </cell>
          <cell r="G4418">
            <v>4.5</v>
          </cell>
          <cell r="H4418">
            <v>22.32</v>
          </cell>
          <cell r="V4418">
            <v>162.35</v>
          </cell>
        </row>
        <row r="4419">
          <cell r="A4419" t="str">
            <v>Whitney-2011-2</v>
          </cell>
          <cell r="G4419">
            <v>4.2</v>
          </cell>
          <cell r="H4419">
            <v>20.16</v>
          </cell>
          <cell r="V4419">
            <v>139.69999999999999</v>
          </cell>
        </row>
        <row r="4420">
          <cell r="A4420" t="str">
            <v>Whitney-2011-3</v>
          </cell>
          <cell r="G4420">
            <v>8.9</v>
          </cell>
          <cell r="H4420">
            <v>22.32</v>
          </cell>
          <cell r="V4420">
            <v>269.81</v>
          </cell>
        </row>
        <row r="4421">
          <cell r="A4421" t="str">
            <v>Whitney-2011-4</v>
          </cell>
          <cell r="G4421">
            <v>7.2</v>
          </cell>
          <cell r="H4421">
            <v>21.6</v>
          </cell>
          <cell r="V4421">
            <v>225.53</v>
          </cell>
        </row>
        <row r="4422">
          <cell r="A4422" t="str">
            <v>Whitney-2011-5</v>
          </cell>
          <cell r="G4422">
            <v>7.9</v>
          </cell>
          <cell r="H4422">
            <v>22.32</v>
          </cell>
          <cell r="V4422">
            <v>283.83999999999997</v>
          </cell>
        </row>
        <row r="4423">
          <cell r="A4423" t="str">
            <v>Whitney-2011-6</v>
          </cell>
          <cell r="G4423">
            <v>6.6</v>
          </cell>
          <cell r="H4423">
            <v>21.6</v>
          </cell>
          <cell r="V4423">
            <v>258.24</v>
          </cell>
        </row>
        <row r="4424">
          <cell r="A4424" t="str">
            <v>Whitney-2011-7</v>
          </cell>
          <cell r="G4424">
            <v>4.9000000000000004</v>
          </cell>
          <cell r="H4424">
            <v>22.32</v>
          </cell>
          <cell r="V4424">
            <v>201.46</v>
          </cell>
        </row>
        <row r="4425">
          <cell r="A4425" t="str">
            <v>Whitney-2011-8</v>
          </cell>
          <cell r="G4425">
            <v>4.8</v>
          </cell>
          <cell r="H4425">
            <v>22.32</v>
          </cell>
          <cell r="V4425">
            <v>196.21</v>
          </cell>
        </row>
        <row r="4426">
          <cell r="A4426" t="str">
            <v>Whitney-2011-9</v>
          </cell>
          <cell r="G4426">
            <v>3.7</v>
          </cell>
          <cell r="H4426">
            <v>21.6</v>
          </cell>
          <cell r="V4426">
            <v>142.38</v>
          </cell>
        </row>
        <row r="4427">
          <cell r="A4427" t="str">
            <v>Whitney-2011-10</v>
          </cell>
          <cell r="G4427">
            <v>2.6</v>
          </cell>
          <cell r="H4427">
            <v>22.32</v>
          </cell>
          <cell r="V4427">
            <v>100.69</v>
          </cell>
        </row>
        <row r="4428">
          <cell r="A4428" t="str">
            <v>Whitney-2011-11</v>
          </cell>
          <cell r="G4428">
            <v>4.2</v>
          </cell>
          <cell r="H4428">
            <v>21.6</v>
          </cell>
          <cell r="V4428">
            <v>158.32</v>
          </cell>
        </row>
        <row r="4429">
          <cell r="A4429" t="str">
            <v>Whitney-2011-12</v>
          </cell>
          <cell r="G4429">
            <v>5.22</v>
          </cell>
          <cell r="H4429">
            <v>22.32</v>
          </cell>
          <cell r="V4429">
            <v>192.49</v>
          </cell>
        </row>
        <row r="4430">
          <cell r="A4430" t="str">
            <v>Whitney-2012-1</v>
          </cell>
          <cell r="G4430">
            <v>4.5</v>
          </cell>
          <cell r="H4430">
            <v>22.32</v>
          </cell>
          <cell r="V4430">
            <v>162.65</v>
          </cell>
        </row>
        <row r="4431">
          <cell r="A4431" t="str">
            <v>Whitney-2012-2</v>
          </cell>
          <cell r="G4431">
            <v>4.2</v>
          </cell>
          <cell r="H4431">
            <v>20.16</v>
          </cell>
          <cell r="V4431">
            <v>137.97</v>
          </cell>
        </row>
        <row r="4432">
          <cell r="A4432" t="str">
            <v>Whitney-2012-3</v>
          </cell>
          <cell r="G4432">
            <v>8.9</v>
          </cell>
          <cell r="H4432">
            <v>22.32</v>
          </cell>
          <cell r="V4432">
            <v>258.94</v>
          </cell>
        </row>
        <row r="4433">
          <cell r="A4433" t="str">
            <v>Whitney-2012-4</v>
          </cell>
          <cell r="G4433">
            <v>7.2</v>
          </cell>
          <cell r="H4433">
            <v>21.6</v>
          </cell>
          <cell r="V4433">
            <v>233.74</v>
          </cell>
        </row>
        <row r="4434">
          <cell r="A4434" t="str">
            <v>Whitney-2012-5</v>
          </cell>
          <cell r="G4434">
            <v>7.9</v>
          </cell>
          <cell r="H4434">
            <v>22.32</v>
          </cell>
          <cell r="V4434">
            <v>286.55</v>
          </cell>
        </row>
        <row r="4435">
          <cell r="A4435" t="str">
            <v>Whitney-2012-6</v>
          </cell>
          <cell r="G4435">
            <v>6.6</v>
          </cell>
          <cell r="H4435">
            <v>21.6</v>
          </cell>
          <cell r="V4435">
            <v>260.47000000000003</v>
          </cell>
        </row>
        <row r="4436">
          <cell r="A4436" t="str">
            <v>Whitney-2012-7</v>
          </cell>
          <cell r="G4436">
            <v>4.9000000000000004</v>
          </cell>
          <cell r="H4436">
            <v>22.32</v>
          </cell>
          <cell r="V4436">
            <v>207.25</v>
          </cell>
        </row>
        <row r="4437">
          <cell r="A4437" t="str">
            <v>Whitney-2012-8</v>
          </cell>
          <cell r="G4437">
            <v>4.8</v>
          </cell>
          <cell r="H4437">
            <v>22.32</v>
          </cell>
          <cell r="V4437">
            <v>196.17</v>
          </cell>
        </row>
        <row r="4438">
          <cell r="A4438" t="str">
            <v>Whitney-2012-9</v>
          </cell>
          <cell r="G4438">
            <v>3.7</v>
          </cell>
          <cell r="H4438">
            <v>21.6</v>
          </cell>
          <cell r="V4438">
            <v>145.62</v>
          </cell>
        </row>
        <row r="4439">
          <cell r="A4439" t="str">
            <v>Whitney-2012-10</v>
          </cell>
          <cell r="G4439">
            <v>2.6</v>
          </cell>
          <cell r="H4439">
            <v>22.32</v>
          </cell>
          <cell r="V4439">
            <v>101.32</v>
          </cell>
        </row>
        <row r="4440">
          <cell r="A4440" t="str">
            <v>Whitney-2012-11</v>
          </cell>
          <cell r="G4440">
            <v>4.2</v>
          </cell>
          <cell r="H4440">
            <v>21.6</v>
          </cell>
          <cell r="V4440">
            <v>151.6</v>
          </cell>
        </row>
        <row r="4441">
          <cell r="A4441" t="str">
            <v>Whitney-2012-12</v>
          </cell>
          <cell r="G4441">
            <v>5.23</v>
          </cell>
          <cell r="H4441">
            <v>22.32</v>
          </cell>
          <cell r="V4441">
            <v>207.77</v>
          </cell>
        </row>
        <row r="4442">
          <cell r="A4442" t="str">
            <v>Whitney-2013-1</v>
          </cell>
          <cell r="G4442">
            <v>4.5</v>
          </cell>
          <cell r="H4442">
            <v>22.32</v>
          </cell>
          <cell r="V4442">
            <v>164.66</v>
          </cell>
        </row>
        <row r="4443">
          <cell r="A4443" t="str">
            <v>Whitney-2013-2</v>
          </cell>
          <cell r="G4443">
            <v>4.2</v>
          </cell>
          <cell r="H4443">
            <v>20.16</v>
          </cell>
          <cell r="V4443">
            <v>143.66999999999999</v>
          </cell>
        </row>
        <row r="4444">
          <cell r="A4444" t="str">
            <v>Whitney-2013-3</v>
          </cell>
          <cell r="G4444">
            <v>8.9</v>
          </cell>
          <cell r="H4444">
            <v>22.32</v>
          </cell>
          <cell r="V4444">
            <v>278.56</v>
          </cell>
        </row>
        <row r="4445">
          <cell r="A4445" t="str">
            <v>Whitney-2013-4</v>
          </cell>
          <cell r="G4445">
            <v>7.2</v>
          </cell>
          <cell r="H4445">
            <v>21.6</v>
          </cell>
          <cell r="V4445">
            <v>231.85</v>
          </cell>
        </row>
        <row r="4446">
          <cell r="A4446" t="str">
            <v>Whitney-2013-5</v>
          </cell>
          <cell r="G4446">
            <v>7.9</v>
          </cell>
          <cell r="H4446">
            <v>22.32</v>
          </cell>
          <cell r="V4446">
            <v>282.33999999999997</v>
          </cell>
        </row>
        <row r="4447">
          <cell r="A4447" t="str">
            <v>Whitney-2013-6</v>
          </cell>
          <cell r="G4447">
            <v>6.6</v>
          </cell>
          <cell r="H4447">
            <v>21.6</v>
          </cell>
          <cell r="V4447">
            <v>263.85000000000002</v>
          </cell>
        </row>
        <row r="4448">
          <cell r="A4448" t="str">
            <v>Whitney-2013-7</v>
          </cell>
          <cell r="G4448">
            <v>4.9000000000000004</v>
          </cell>
          <cell r="H4448">
            <v>22.32</v>
          </cell>
          <cell r="V4448">
            <v>200.63</v>
          </cell>
        </row>
        <row r="4449">
          <cell r="A4449" t="str">
            <v>Whitney-2013-8</v>
          </cell>
          <cell r="G4449">
            <v>4.8</v>
          </cell>
          <cell r="H4449">
            <v>22.32</v>
          </cell>
          <cell r="V4449">
            <v>197.26</v>
          </cell>
        </row>
        <row r="4450">
          <cell r="A4450" t="str">
            <v>Whitney-2013-9</v>
          </cell>
          <cell r="G4450">
            <v>3.7</v>
          </cell>
          <cell r="H4450">
            <v>21.6</v>
          </cell>
          <cell r="V4450">
            <v>148.84</v>
          </cell>
        </row>
        <row r="4451">
          <cell r="A4451" t="str">
            <v>Whitney-2013-10</v>
          </cell>
          <cell r="G4451">
            <v>2.6</v>
          </cell>
          <cell r="H4451">
            <v>22.32</v>
          </cell>
          <cell r="V4451">
            <v>105.16</v>
          </cell>
        </row>
        <row r="4452">
          <cell r="A4452" t="str">
            <v>Whitney-2013-11</v>
          </cell>
          <cell r="G4452">
            <v>4.2</v>
          </cell>
          <cell r="H4452">
            <v>21.6</v>
          </cell>
          <cell r="V4452">
            <v>150.03</v>
          </cell>
        </row>
        <row r="4453">
          <cell r="A4453" t="str">
            <v>Whitney-2013-12</v>
          </cell>
          <cell r="G4453">
            <v>5.23</v>
          </cell>
          <cell r="H4453">
            <v>22.32</v>
          </cell>
          <cell r="V4453">
            <v>200.43</v>
          </cell>
        </row>
        <row r="4454">
          <cell r="A4454" t="str">
            <v>Whitney-2014-1</v>
          </cell>
          <cell r="G4454">
            <v>4.5</v>
          </cell>
          <cell r="H4454">
            <v>22.32</v>
          </cell>
          <cell r="V4454">
            <v>168.22</v>
          </cell>
        </row>
        <row r="4455">
          <cell r="A4455" t="str">
            <v>Whitney-2014-2</v>
          </cell>
          <cell r="G4455">
            <v>4.2</v>
          </cell>
          <cell r="H4455">
            <v>20.16</v>
          </cell>
          <cell r="V4455">
            <v>151.58000000000001</v>
          </cell>
        </row>
        <row r="4456">
          <cell r="A4456" t="str">
            <v>Whitney-2014-3</v>
          </cell>
          <cell r="G4456">
            <v>8.9</v>
          </cell>
          <cell r="H4456">
            <v>22.32</v>
          </cell>
          <cell r="V4456">
            <v>259.33999999999997</v>
          </cell>
        </row>
        <row r="4457">
          <cell r="A4457" t="str">
            <v>Whitney-2014-4</v>
          </cell>
          <cell r="G4457">
            <v>7.2</v>
          </cell>
          <cell r="H4457">
            <v>21.6</v>
          </cell>
          <cell r="V4457">
            <v>232.66</v>
          </cell>
        </row>
        <row r="4458">
          <cell r="A4458" t="str">
            <v>Whitney-2014-5</v>
          </cell>
          <cell r="G4458">
            <v>7.9</v>
          </cell>
          <cell r="H4458">
            <v>22.32</v>
          </cell>
          <cell r="V4458">
            <v>284.29000000000002</v>
          </cell>
        </row>
        <row r="4459">
          <cell r="A4459" t="str">
            <v>Whitney-2014-6</v>
          </cell>
          <cell r="G4459">
            <v>6.6</v>
          </cell>
          <cell r="H4459">
            <v>21.6</v>
          </cell>
          <cell r="V4459">
            <v>264.56</v>
          </cell>
        </row>
        <row r="4460">
          <cell r="A4460" t="str">
            <v>Whitney-2014-7</v>
          </cell>
          <cell r="G4460">
            <v>4.9000000000000004</v>
          </cell>
          <cell r="H4460">
            <v>22.32</v>
          </cell>
          <cell r="V4460">
            <v>209.44</v>
          </cell>
        </row>
        <row r="4461">
          <cell r="A4461" t="str">
            <v>Whitney-2014-8</v>
          </cell>
          <cell r="G4461">
            <v>4.8</v>
          </cell>
          <cell r="H4461">
            <v>22.32</v>
          </cell>
          <cell r="V4461">
            <v>199.04</v>
          </cell>
        </row>
        <row r="4462">
          <cell r="A4462" t="str">
            <v>Whitney-2014-9</v>
          </cell>
          <cell r="G4462">
            <v>3.7</v>
          </cell>
          <cell r="H4462">
            <v>21.6</v>
          </cell>
          <cell r="V4462">
            <v>150.37</v>
          </cell>
        </row>
        <row r="4463">
          <cell r="A4463" t="str">
            <v>Whitney-2014-10</v>
          </cell>
          <cell r="G4463">
            <v>2.6</v>
          </cell>
          <cell r="H4463">
            <v>22.32</v>
          </cell>
          <cell r="V4463">
            <v>104.88</v>
          </cell>
        </row>
        <row r="4464">
          <cell r="A4464" t="str">
            <v>Whitney-2014-11</v>
          </cell>
          <cell r="G4464">
            <v>4.2</v>
          </cell>
          <cell r="H4464">
            <v>21.6</v>
          </cell>
          <cell r="V4464">
            <v>147.5</v>
          </cell>
        </row>
        <row r="4465">
          <cell r="A4465" t="str">
            <v>Whitney-2014-12</v>
          </cell>
          <cell r="G4465">
            <v>5.23</v>
          </cell>
          <cell r="H4465">
            <v>22.32</v>
          </cell>
          <cell r="V4465">
            <v>204.45</v>
          </cell>
        </row>
        <row r="4466">
          <cell r="A4466" t="str">
            <v>Whitney-2015-1</v>
          </cell>
          <cell r="G4466">
            <v>4.5</v>
          </cell>
          <cell r="H4466">
            <v>22.32</v>
          </cell>
          <cell r="V4466">
            <v>162.1</v>
          </cell>
        </row>
        <row r="4467">
          <cell r="A4467" t="str">
            <v>Whitney-2015-2</v>
          </cell>
          <cell r="G4467">
            <v>4.2</v>
          </cell>
          <cell r="H4467">
            <v>20.16</v>
          </cell>
          <cell r="V4467">
            <v>145.44999999999999</v>
          </cell>
        </row>
        <row r="4468">
          <cell r="A4468" t="str">
            <v>Whitney-2015-3</v>
          </cell>
          <cell r="G4468">
            <v>8.9</v>
          </cell>
          <cell r="H4468">
            <v>22.32</v>
          </cell>
          <cell r="V4468">
            <v>276.25</v>
          </cell>
        </row>
        <row r="4469">
          <cell r="A4469" t="str">
            <v>Whitney-2015-4</v>
          </cell>
          <cell r="G4469">
            <v>7.2</v>
          </cell>
          <cell r="H4469">
            <v>21.6</v>
          </cell>
          <cell r="V4469">
            <v>225.18</v>
          </cell>
        </row>
        <row r="4470">
          <cell r="A4470" t="str">
            <v>Whitney-2015-5</v>
          </cell>
          <cell r="G4470">
            <v>7.9</v>
          </cell>
          <cell r="H4470">
            <v>22.32</v>
          </cell>
          <cell r="V4470">
            <v>291.44</v>
          </cell>
        </row>
        <row r="4471">
          <cell r="A4471" t="str">
            <v>Whitney-2015-6</v>
          </cell>
          <cell r="G4471">
            <v>6.6</v>
          </cell>
          <cell r="H4471">
            <v>21.6</v>
          </cell>
          <cell r="V4471">
            <v>264.83999999999997</v>
          </cell>
        </row>
        <row r="4472">
          <cell r="A4472" t="str">
            <v>Whitney-2015-7</v>
          </cell>
          <cell r="G4472">
            <v>4.9000000000000004</v>
          </cell>
          <cell r="H4472">
            <v>22.32</v>
          </cell>
          <cell r="V4472">
            <v>207</v>
          </cell>
        </row>
        <row r="4473">
          <cell r="A4473" t="str">
            <v>Whitney-2015-8</v>
          </cell>
          <cell r="G4473">
            <v>4.8</v>
          </cell>
          <cell r="H4473">
            <v>22.32</v>
          </cell>
          <cell r="V4473">
            <v>199.66</v>
          </cell>
        </row>
        <row r="4474">
          <cell r="A4474" t="str">
            <v>Whitney-2015-9</v>
          </cell>
          <cell r="G4474">
            <v>3.7</v>
          </cell>
          <cell r="H4474">
            <v>21.6</v>
          </cell>
          <cell r="V4474">
            <v>150.61000000000001</v>
          </cell>
        </row>
        <row r="4475">
          <cell r="A4475" t="str">
            <v>Whitney-2015-10</v>
          </cell>
          <cell r="G4475">
            <v>2.6</v>
          </cell>
          <cell r="H4475">
            <v>22.32</v>
          </cell>
          <cell r="V4475">
            <v>106.33</v>
          </cell>
        </row>
        <row r="4476">
          <cell r="A4476" t="str">
            <v>Whitney-2015-11</v>
          </cell>
          <cell r="G4476">
            <v>4.2</v>
          </cell>
          <cell r="H4476">
            <v>21.6</v>
          </cell>
          <cell r="V4476">
            <v>149.80000000000001</v>
          </cell>
        </row>
        <row r="4477">
          <cell r="A4477" t="str">
            <v>Whitney-2015-12</v>
          </cell>
          <cell r="G4477">
            <v>5.23</v>
          </cell>
          <cell r="H4477">
            <v>22.32</v>
          </cell>
          <cell r="V4477">
            <v>202.74</v>
          </cell>
        </row>
        <row r="4478">
          <cell r="A4478" t="str">
            <v>Whitney-2016-1</v>
          </cell>
          <cell r="G4478">
            <v>4.5</v>
          </cell>
          <cell r="H4478">
            <v>22.32</v>
          </cell>
          <cell r="V4478">
            <v>157.74</v>
          </cell>
        </row>
        <row r="4479">
          <cell r="A4479" t="str">
            <v>Whitney-2016-2</v>
          </cell>
          <cell r="G4479">
            <v>4.2</v>
          </cell>
          <cell r="H4479">
            <v>20.16</v>
          </cell>
          <cell r="V4479">
            <v>146.41999999999999</v>
          </cell>
        </row>
        <row r="4480">
          <cell r="A4480" t="str">
            <v>Whitney-2016-3</v>
          </cell>
          <cell r="G4480">
            <v>8.9</v>
          </cell>
          <cell r="H4480">
            <v>22.32</v>
          </cell>
          <cell r="V4480">
            <v>260.5</v>
          </cell>
        </row>
        <row r="4481">
          <cell r="A4481" t="str">
            <v>Whitney-2016-4</v>
          </cell>
          <cell r="G4481">
            <v>7.2</v>
          </cell>
          <cell r="H4481">
            <v>21.6</v>
          </cell>
          <cell r="V4481">
            <v>208.43</v>
          </cell>
        </row>
        <row r="4482">
          <cell r="A4482" t="str">
            <v>Whitney-2016-5</v>
          </cell>
          <cell r="G4482">
            <v>7.9</v>
          </cell>
          <cell r="H4482">
            <v>22.32</v>
          </cell>
          <cell r="V4482">
            <v>282.77</v>
          </cell>
        </row>
        <row r="4483">
          <cell r="A4483" t="str">
            <v>Whitney-2016-6</v>
          </cell>
          <cell r="G4483">
            <v>6.6</v>
          </cell>
          <cell r="H4483">
            <v>21.6</v>
          </cell>
          <cell r="V4483">
            <v>267.51</v>
          </cell>
        </row>
        <row r="4484">
          <cell r="A4484" t="str">
            <v>Whitney-2016-7</v>
          </cell>
          <cell r="G4484">
            <v>4.9000000000000004</v>
          </cell>
          <cell r="H4484">
            <v>22.32</v>
          </cell>
          <cell r="V4484">
            <v>209.64</v>
          </cell>
        </row>
        <row r="4485">
          <cell r="A4485" t="str">
            <v>Whitney-2016-8</v>
          </cell>
          <cell r="G4485">
            <v>4.8</v>
          </cell>
          <cell r="H4485">
            <v>22.32</v>
          </cell>
          <cell r="V4485">
            <v>198.65</v>
          </cell>
        </row>
        <row r="4486">
          <cell r="A4486" t="str">
            <v>Whitney-2016-9</v>
          </cell>
          <cell r="G4486">
            <v>3.7</v>
          </cell>
          <cell r="H4486">
            <v>21.6</v>
          </cell>
          <cell r="V4486">
            <v>149.54</v>
          </cell>
        </row>
        <row r="4487">
          <cell r="A4487" t="str">
            <v>Whitney-2016-10</v>
          </cell>
          <cell r="G4487">
            <v>2.6</v>
          </cell>
          <cell r="H4487">
            <v>22.32</v>
          </cell>
          <cell r="V4487">
            <v>106.43</v>
          </cell>
        </row>
        <row r="4488">
          <cell r="A4488" t="str">
            <v>Whitney-2016-11</v>
          </cell>
          <cell r="G4488">
            <v>4.2</v>
          </cell>
          <cell r="H4488">
            <v>21.6</v>
          </cell>
          <cell r="V4488">
            <v>147.88</v>
          </cell>
        </row>
        <row r="4489">
          <cell r="A4489" t="str">
            <v>Whitney-2016-12</v>
          </cell>
          <cell r="G4489">
            <v>5.23</v>
          </cell>
          <cell r="H4489">
            <v>22.32</v>
          </cell>
          <cell r="V4489">
            <v>205.47</v>
          </cell>
        </row>
        <row r="4490">
          <cell r="A4490" t="str">
            <v>Whitney-2017-1</v>
          </cell>
          <cell r="G4490">
            <v>4.5</v>
          </cell>
          <cell r="H4490">
            <v>22.32</v>
          </cell>
          <cell r="V4490">
            <v>166.12</v>
          </cell>
        </row>
        <row r="4491">
          <cell r="A4491" t="str">
            <v>Whitney-2017-2</v>
          </cell>
          <cell r="G4491">
            <v>4.2</v>
          </cell>
          <cell r="H4491">
            <v>20.16</v>
          </cell>
          <cell r="V4491">
            <v>150.36000000000001</v>
          </cell>
        </row>
        <row r="4492">
          <cell r="A4492" t="str">
            <v>Whitney-2017-3</v>
          </cell>
          <cell r="G4492">
            <v>8.9</v>
          </cell>
          <cell r="H4492">
            <v>22.32</v>
          </cell>
          <cell r="V4492">
            <v>257.44</v>
          </cell>
        </row>
        <row r="4493">
          <cell r="A4493" t="str">
            <v>Whitney-2017-4</v>
          </cell>
          <cell r="G4493">
            <v>7.2</v>
          </cell>
          <cell r="H4493">
            <v>21.6</v>
          </cell>
          <cell r="V4493">
            <v>214.51</v>
          </cell>
        </row>
        <row r="4494">
          <cell r="A4494" t="str">
            <v>Whitney-2017-5</v>
          </cell>
          <cell r="G4494">
            <v>7.9</v>
          </cell>
          <cell r="H4494">
            <v>22.32</v>
          </cell>
          <cell r="V4494">
            <v>283.20999999999998</v>
          </cell>
        </row>
        <row r="4495">
          <cell r="A4495" t="str">
            <v>Whitney-2017-6</v>
          </cell>
          <cell r="G4495">
            <v>6.6</v>
          </cell>
          <cell r="H4495">
            <v>21.6</v>
          </cell>
          <cell r="V4495">
            <v>266.86</v>
          </cell>
        </row>
        <row r="4496">
          <cell r="A4496" t="str">
            <v>Whitney-2017-7</v>
          </cell>
          <cell r="G4496">
            <v>4.9000000000000004</v>
          </cell>
          <cell r="H4496">
            <v>22.32</v>
          </cell>
          <cell r="V4496">
            <v>210.81</v>
          </cell>
        </row>
        <row r="4497">
          <cell r="A4497" t="str">
            <v>Whitney-2017-8</v>
          </cell>
          <cell r="G4497">
            <v>4.8</v>
          </cell>
          <cell r="H4497">
            <v>22.32</v>
          </cell>
          <cell r="V4497">
            <v>201.74</v>
          </cell>
        </row>
        <row r="4498">
          <cell r="A4498" t="str">
            <v>Whitney-2017-9</v>
          </cell>
          <cell r="G4498">
            <v>3.7</v>
          </cell>
          <cell r="H4498">
            <v>21.6</v>
          </cell>
          <cell r="V4498">
            <v>152.22</v>
          </cell>
        </row>
        <row r="4499">
          <cell r="A4499" t="str">
            <v>Whitney-2017-10</v>
          </cell>
          <cell r="G4499">
            <v>2.6</v>
          </cell>
          <cell r="H4499">
            <v>22.32</v>
          </cell>
          <cell r="V4499">
            <v>109.47</v>
          </cell>
        </row>
        <row r="4500">
          <cell r="A4500" t="str">
            <v>Whitney-2017-11</v>
          </cell>
          <cell r="G4500">
            <v>4.2</v>
          </cell>
          <cell r="H4500">
            <v>21.6</v>
          </cell>
          <cell r="V4500">
            <v>137.29</v>
          </cell>
        </row>
        <row r="4501">
          <cell r="A4501" t="str">
            <v>Whitney-2017-12</v>
          </cell>
          <cell r="G4501">
            <v>5.24</v>
          </cell>
          <cell r="H4501">
            <v>22.32</v>
          </cell>
          <cell r="V4501">
            <v>210.26</v>
          </cell>
        </row>
        <row r="4502">
          <cell r="A4502" t="str">
            <v>Whitney-2018-1</v>
          </cell>
          <cell r="G4502">
            <v>4.5</v>
          </cell>
          <cell r="H4502">
            <v>22.32</v>
          </cell>
          <cell r="V4502">
            <v>165.98</v>
          </cell>
        </row>
        <row r="4503">
          <cell r="A4503" t="str">
            <v>Whitney-2018-2</v>
          </cell>
          <cell r="G4503">
            <v>4.2</v>
          </cell>
          <cell r="H4503">
            <v>20.16</v>
          </cell>
          <cell r="V4503">
            <v>145.03</v>
          </cell>
        </row>
        <row r="4504">
          <cell r="A4504" t="str">
            <v>Whitney-2018-3</v>
          </cell>
          <cell r="G4504">
            <v>8.9</v>
          </cell>
          <cell r="H4504">
            <v>22.32</v>
          </cell>
          <cell r="V4504">
            <v>238.86</v>
          </cell>
        </row>
        <row r="4505">
          <cell r="A4505" t="str">
            <v>Whitney-2018-4</v>
          </cell>
          <cell r="G4505">
            <v>7.2</v>
          </cell>
          <cell r="H4505">
            <v>21.6</v>
          </cell>
          <cell r="V4505">
            <v>211.14</v>
          </cell>
        </row>
        <row r="4506">
          <cell r="A4506" t="str">
            <v>Whitney-2018-5</v>
          </cell>
          <cell r="G4506">
            <v>7.9</v>
          </cell>
          <cell r="H4506">
            <v>22.32</v>
          </cell>
          <cell r="V4506">
            <v>284.41000000000003</v>
          </cell>
        </row>
        <row r="4507">
          <cell r="A4507" t="str">
            <v>Whitney-2018-6</v>
          </cell>
          <cell r="G4507">
            <v>6.6</v>
          </cell>
          <cell r="H4507">
            <v>21.6</v>
          </cell>
          <cell r="V4507">
            <v>261.38</v>
          </cell>
        </row>
        <row r="4508">
          <cell r="A4508" t="str">
            <v>Whitney-2018-7</v>
          </cell>
          <cell r="G4508">
            <v>4.9000000000000004</v>
          </cell>
          <cell r="H4508">
            <v>22.32</v>
          </cell>
          <cell r="V4508">
            <v>212.81</v>
          </cell>
        </row>
        <row r="4509">
          <cell r="A4509" t="str">
            <v>Whitney-2018-8</v>
          </cell>
          <cell r="G4509">
            <v>4.8</v>
          </cell>
          <cell r="H4509">
            <v>22.32</v>
          </cell>
          <cell r="V4509">
            <v>206.12</v>
          </cell>
        </row>
        <row r="4510">
          <cell r="A4510" t="str">
            <v>Whitney-2018-9</v>
          </cell>
          <cell r="G4510">
            <v>3.7</v>
          </cell>
          <cell r="H4510">
            <v>21.6</v>
          </cell>
          <cell r="V4510">
            <v>149.88999999999999</v>
          </cell>
        </row>
        <row r="4511">
          <cell r="A4511" t="str">
            <v>Whitney-2018-10</v>
          </cell>
          <cell r="G4511">
            <v>2.6</v>
          </cell>
          <cell r="H4511">
            <v>22.32</v>
          </cell>
          <cell r="V4511">
            <v>105.37</v>
          </cell>
        </row>
        <row r="4512">
          <cell r="A4512" t="str">
            <v>Whitney-2018-11</v>
          </cell>
          <cell r="G4512">
            <v>4.2</v>
          </cell>
          <cell r="H4512">
            <v>21.6</v>
          </cell>
          <cell r="V4512">
            <v>133.44</v>
          </cell>
        </row>
        <row r="4513">
          <cell r="A4513" t="str">
            <v>Whitney-2018-12</v>
          </cell>
          <cell r="G4513">
            <v>5.24</v>
          </cell>
          <cell r="H4513">
            <v>22.32</v>
          </cell>
          <cell r="V4513">
            <v>206.03</v>
          </cell>
        </row>
        <row r="4514">
          <cell r="A4514" t="str">
            <v>Whitney-2019-1</v>
          </cell>
          <cell r="G4514">
            <v>4.5</v>
          </cell>
          <cell r="H4514">
            <v>22.32</v>
          </cell>
          <cell r="V4514">
            <v>160.22999999999999</v>
          </cell>
        </row>
        <row r="4515">
          <cell r="A4515" t="str">
            <v>Whitney-2019-2</v>
          </cell>
          <cell r="G4515">
            <v>4.2</v>
          </cell>
          <cell r="H4515">
            <v>20.16</v>
          </cell>
          <cell r="V4515">
            <v>143.59</v>
          </cell>
        </row>
        <row r="4516">
          <cell r="A4516" t="str">
            <v>Whitney-2019-3</v>
          </cell>
          <cell r="G4516">
            <v>8.9</v>
          </cell>
          <cell r="H4516">
            <v>22.32</v>
          </cell>
          <cell r="V4516">
            <v>237.59</v>
          </cell>
        </row>
        <row r="4517">
          <cell r="A4517" t="str">
            <v>Whitney-2019-4</v>
          </cell>
          <cell r="G4517">
            <v>7.2</v>
          </cell>
          <cell r="H4517">
            <v>21.6</v>
          </cell>
          <cell r="V4517">
            <v>210.96</v>
          </cell>
        </row>
        <row r="4518">
          <cell r="A4518" t="str">
            <v>Whitney-2019-5</v>
          </cell>
          <cell r="G4518">
            <v>7.9</v>
          </cell>
          <cell r="H4518">
            <v>22.32</v>
          </cell>
          <cell r="V4518">
            <v>285.04000000000002</v>
          </cell>
        </row>
        <row r="4519">
          <cell r="A4519" t="str">
            <v>Whitney-2019-6</v>
          </cell>
          <cell r="G4519">
            <v>6.6</v>
          </cell>
          <cell r="H4519">
            <v>21.6</v>
          </cell>
          <cell r="V4519">
            <v>272.18</v>
          </cell>
        </row>
        <row r="4520">
          <cell r="A4520" t="str">
            <v>Whitney-2019-7</v>
          </cell>
          <cell r="G4520">
            <v>4.9000000000000004</v>
          </cell>
          <cell r="H4520">
            <v>22.32</v>
          </cell>
          <cell r="V4520">
            <v>210.36</v>
          </cell>
        </row>
        <row r="4521">
          <cell r="A4521" t="str">
            <v>Whitney-2019-8</v>
          </cell>
          <cell r="G4521">
            <v>4.8</v>
          </cell>
          <cell r="H4521">
            <v>22.32</v>
          </cell>
          <cell r="V4521">
            <v>205.97</v>
          </cell>
        </row>
        <row r="4522">
          <cell r="A4522" t="str">
            <v>Whitney-2019-9</v>
          </cell>
          <cell r="G4522">
            <v>3.7</v>
          </cell>
          <cell r="H4522">
            <v>21.6</v>
          </cell>
          <cell r="V4522">
            <v>150.44</v>
          </cell>
        </row>
        <row r="4523">
          <cell r="A4523" t="str">
            <v>Whitney-2019-10</v>
          </cell>
          <cell r="G4523">
            <v>2.6</v>
          </cell>
          <cell r="H4523">
            <v>22.32</v>
          </cell>
          <cell r="V4523">
            <v>108.68</v>
          </cell>
        </row>
        <row r="4524">
          <cell r="A4524" t="str">
            <v>Whitney-2019-11</v>
          </cell>
          <cell r="G4524">
            <v>4.2</v>
          </cell>
          <cell r="H4524">
            <v>21.6</v>
          </cell>
          <cell r="V4524">
            <v>150.53</v>
          </cell>
        </row>
        <row r="4525">
          <cell r="A4525" t="str">
            <v>Whitney-2019-12</v>
          </cell>
          <cell r="G4525">
            <v>5.24</v>
          </cell>
          <cell r="H4525">
            <v>22.32</v>
          </cell>
          <cell r="V4525">
            <v>205.53</v>
          </cell>
        </row>
        <row r="4526">
          <cell r="A4526" t="str">
            <v>Whitney-2020-1</v>
          </cell>
          <cell r="G4526">
            <v>4.5</v>
          </cell>
          <cell r="H4526">
            <v>22.32</v>
          </cell>
          <cell r="V4526">
            <v>167.47</v>
          </cell>
        </row>
        <row r="4527">
          <cell r="A4527" t="str">
            <v>Whitney-2020-2</v>
          </cell>
          <cell r="G4527">
            <v>4.2</v>
          </cell>
          <cell r="H4527">
            <v>20.16</v>
          </cell>
          <cell r="V4527">
            <v>139.41</v>
          </cell>
        </row>
        <row r="4528">
          <cell r="A4528" t="str">
            <v>Whitney-2020-3</v>
          </cell>
          <cell r="G4528">
            <v>8.9</v>
          </cell>
          <cell r="H4528">
            <v>22.32</v>
          </cell>
          <cell r="V4528">
            <v>252.55</v>
          </cell>
        </row>
        <row r="4529">
          <cell r="A4529" t="str">
            <v>Whitney-2020-4</v>
          </cell>
          <cell r="G4529">
            <v>7.2</v>
          </cell>
          <cell r="H4529">
            <v>21.6</v>
          </cell>
          <cell r="V4529">
            <v>201.39</v>
          </cell>
        </row>
        <row r="4530">
          <cell r="A4530" t="str">
            <v>Whitney-2020-5</v>
          </cell>
          <cell r="G4530">
            <v>7.9</v>
          </cell>
          <cell r="H4530">
            <v>22.32</v>
          </cell>
          <cell r="V4530">
            <v>279.89</v>
          </cell>
        </row>
        <row r="4531">
          <cell r="A4531" t="str">
            <v>Whitney-2020-6</v>
          </cell>
          <cell r="G4531">
            <v>6.6</v>
          </cell>
          <cell r="H4531">
            <v>21.6</v>
          </cell>
          <cell r="V4531">
            <v>266.58</v>
          </cell>
        </row>
        <row r="4532">
          <cell r="A4532" t="str">
            <v>Whitney-2020-7</v>
          </cell>
          <cell r="G4532">
            <v>4.9000000000000004</v>
          </cell>
          <cell r="H4532">
            <v>22.32</v>
          </cell>
          <cell r="V4532">
            <v>208.16</v>
          </cell>
        </row>
        <row r="4533">
          <cell r="A4533" t="str">
            <v>Whitney-2020-8</v>
          </cell>
          <cell r="G4533">
            <v>4.8</v>
          </cell>
          <cell r="H4533">
            <v>22.32</v>
          </cell>
          <cell r="V4533">
            <v>203.22</v>
          </cell>
        </row>
        <row r="4534">
          <cell r="A4534" t="str">
            <v>Whitney-2020-9</v>
          </cell>
          <cell r="G4534">
            <v>3.7</v>
          </cell>
          <cell r="H4534">
            <v>21.6</v>
          </cell>
          <cell r="V4534">
            <v>150.58000000000001</v>
          </cell>
        </row>
        <row r="4535">
          <cell r="A4535" t="str">
            <v>Whitney-2020-10</v>
          </cell>
          <cell r="G4535">
            <v>2.6</v>
          </cell>
          <cell r="H4535">
            <v>22.32</v>
          </cell>
          <cell r="V4535">
            <v>106.18</v>
          </cell>
        </row>
        <row r="4536">
          <cell r="A4536" t="str">
            <v>Whitney-2020-11</v>
          </cell>
          <cell r="G4536">
            <v>4.2</v>
          </cell>
          <cell r="H4536">
            <v>21.6</v>
          </cell>
          <cell r="V4536">
            <v>147.22999999999999</v>
          </cell>
        </row>
        <row r="4537">
          <cell r="A4537" t="str">
            <v>Whitney-2020-12</v>
          </cell>
          <cell r="G4537">
            <v>5.24</v>
          </cell>
          <cell r="H4537">
            <v>22.32</v>
          </cell>
          <cell r="V4537">
            <v>206.02</v>
          </cell>
        </row>
        <row r="4538">
          <cell r="A4538" t="str">
            <v>Whitney-2021-1</v>
          </cell>
          <cell r="G4538">
            <v>4.5</v>
          </cell>
          <cell r="H4538">
            <v>22.32</v>
          </cell>
          <cell r="V4538">
            <v>164.92</v>
          </cell>
        </row>
        <row r="4539">
          <cell r="A4539" t="str">
            <v>Whitney-2021-2</v>
          </cell>
          <cell r="G4539">
            <v>4.2</v>
          </cell>
          <cell r="H4539">
            <v>20.16</v>
          </cell>
          <cell r="V4539">
            <v>139.58000000000001</v>
          </cell>
        </row>
        <row r="4540">
          <cell r="A4540" t="str">
            <v>Whitney-2021-3</v>
          </cell>
          <cell r="G4540">
            <v>8.9</v>
          </cell>
          <cell r="H4540">
            <v>22.32</v>
          </cell>
          <cell r="V4540">
            <v>232.57</v>
          </cell>
        </row>
        <row r="4541">
          <cell r="A4541" t="str">
            <v>Whitney-2021-4</v>
          </cell>
          <cell r="G4541">
            <v>7.2</v>
          </cell>
          <cell r="H4541">
            <v>21.6</v>
          </cell>
          <cell r="V4541">
            <v>209.64</v>
          </cell>
        </row>
        <row r="4542">
          <cell r="A4542" t="str">
            <v>Whitney-2021-5</v>
          </cell>
          <cell r="G4542">
            <v>7.9</v>
          </cell>
          <cell r="H4542">
            <v>22.32</v>
          </cell>
          <cell r="V4542">
            <v>285.85000000000002</v>
          </cell>
        </row>
        <row r="4543">
          <cell r="A4543" t="str">
            <v>Whitney-2021-6</v>
          </cell>
          <cell r="G4543">
            <v>6.6</v>
          </cell>
          <cell r="H4543">
            <v>21.6</v>
          </cell>
          <cell r="V4543">
            <v>261.70999999999998</v>
          </cell>
        </row>
        <row r="4544">
          <cell r="A4544" t="str">
            <v>Whitney-2021-7</v>
          </cell>
          <cell r="G4544">
            <v>4.9000000000000004</v>
          </cell>
          <cell r="H4544">
            <v>22.32</v>
          </cell>
          <cell r="V4544">
            <v>211.54</v>
          </cell>
        </row>
        <row r="4545">
          <cell r="A4545" t="str">
            <v>Whitney-2021-8</v>
          </cell>
          <cell r="G4545">
            <v>4.8</v>
          </cell>
          <cell r="H4545">
            <v>22.32</v>
          </cell>
          <cell r="V4545">
            <v>197.83</v>
          </cell>
        </row>
        <row r="4546">
          <cell r="A4546" t="str">
            <v>Whitney-2021-9</v>
          </cell>
          <cell r="G4546">
            <v>3.7</v>
          </cell>
          <cell r="H4546">
            <v>21.6</v>
          </cell>
          <cell r="V4546">
            <v>152.41</v>
          </cell>
        </row>
        <row r="4547">
          <cell r="A4547" t="str">
            <v>Whitney-2021-10</v>
          </cell>
          <cell r="G4547">
            <v>2.6</v>
          </cell>
          <cell r="H4547">
            <v>22.32</v>
          </cell>
          <cell r="V4547">
            <v>105.14</v>
          </cell>
        </row>
        <row r="4548">
          <cell r="A4548" t="str">
            <v>Whitney-2021-11</v>
          </cell>
          <cell r="G4548">
            <v>4.2</v>
          </cell>
          <cell r="H4548">
            <v>21.6</v>
          </cell>
          <cell r="V4548">
            <v>132.79</v>
          </cell>
        </row>
        <row r="4549">
          <cell r="A4549" t="str">
            <v>Whitney-2021-12</v>
          </cell>
          <cell r="G4549">
            <v>5.24</v>
          </cell>
          <cell r="H4549">
            <v>22.32</v>
          </cell>
          <cell r="V4549">
            <v>209.38</v>
          </cell>
        </row>
        <row r="4550">
          <cell r="A4550" t="str">
            <v>Whitney-2022-1</v>
          </cell>
          <cell r="G4550">
            <v>4.5</v>
          </cell>
          <cell r="H4550">
            <v>22.32</v>
          </cell>
          <cell r="V4550">
            <v>155.09</v>
          </cell>
        </row>
        <row r="4551">
          <cell r="A4551" t="str">
            <v>Whitney-2022-2</v>
          </cell>
          <cell r="G4551">
            <v>4.2</v>
          </cell>
          <cell r="H4551">
            <v>20.16</v>
          </cell>
          <cell r="V4551">
            <v>121.83</v>
          </cell>
        </row>
        <row r="4552">
          <cell r="A4552" t="str">
            <v>Whitney-2022-3</v>
          </cell>
          <cell r="G4552">
            <v>8.9</v>
          </cell>
          <cell r="H4552">
            <v>22.32</v>
          </cell>
          <cell r="V4552">
            <v>241.72</v>
          </cell>
        </row>
        <row r="4553">
          <cell r="A4553" t="str">
            <v>Whitney-2022-4</v>
          </cell>
          <cell r="G4553">
            <v>7.2</v>
          </cell>
          <cell r="H4553">
            <v>21.6</v>
          </cell>
          <cell r="V4553">
            <v>205.42</v>
          </cell>
        </row>
        <row r="4554">
          <cell r="A4554" t="str">
            <v>Whitney-2022-5</v>
          </cell>
          <cell r="G4554">
            <v>7.9</v>
          </cell>
          <cell r="H4554">
            <v>22.32</v>
          </cell>
          <cell r="V4554">
            <v>260.3</v>
          </cell>
        </row>
        <row r="4555">
          <cell r="A4555" t="str">
            <v>Whitney-2022-6</v>
          </cell>
          <cell r="G4555">
            <v>6.6</v>
          </cell>
          <cell r="H4555">
            <v>21.6</v>
          </cell>
          <cell r="V4555">
            <v>262.11</v>
          </cell>
        </row>
        <row r="4556">
          <cell r="A4556" t="str">
            <v>Whitney-2022-7</v>
          </cell>
          <cell r="G4556">
            <v>4.9000000000000004</v>
          </cell>
          <cell r="H4556">
            <v>22.32</v>
          </cell>
          <cell r="V4556">
            <v>206.58</v>
          </cell>
        </row>
        <row r="4557">
          <cell r="A4557" t="str">
            <v>Whitney-2022-8</v>
          </cell>
          <cell r="G4557">
            <v>4.8</v>
          </cell>
          <cell r="H4557">
            <v>22.32</v>
          </cell>
          <cell r="V4557">
            <v>199.33</v>
          </cell>
        </row>
        <row r="4558">
          <cell r="A4558" t="str">
            <v>Whitney-2022-9</v>
          </cell>
          <cell r="G4558">
            <v>3.7</v>
          </cell>
          <cell r="H4558">
            <v>21.6</v>
          </cell>
          <cell r="V4558">
            <v>150.94999999999999</v>
          </cell>
        </row>
        <row r="4559">
          <cell r="A4559" t="str">
            <v>Whitney-2022-10</v>
          </cell>
          <cell r="G4559">
            <v>2.6</v>
          </cell>
          <cell r="H4559">
            <v>22.32</v>
          </cell>
          <cell r="V4559">
            <v>106.87</v>
          </cell>
        </row>
        <row r="4560">
          <cell r="A4560" t="str">
            <v>Whitney-2022-11</v>
          </cell>
          <cell r="G4560">
            <v>4.2</v>
          </cell>
          <cell r="H4560">
            <v>21.6</v>
          </cell>
          <cell r="V4560">
            <v>132.1</v>
          </cell>
        </row>
        <row r="4561">
          <cell r="A4561" t="str">
            <v>Whitney-2022-12</v>
          </cell>
          <cell r="G4561">
            <v>5.25</v>
          </cell>
          <cell r="H4561">
            <v>22.32</v>
          </cell>
          <cell r="V4561">
            <v>191.99</v>
          </cell>
        </row>
        <row r="4562">
          <cell r="A4562" t="str">
            <v>--</v>
          </cell>
          <cell r="V4562">
            <v>0</v>
          </cell>
        </row>
        <row r="4563">
          <cell r="A4563" t="str">
            <v>--</v>
          </cell>
          <cell r="V4563">
            <v>0</v>
          </cell>
        </row>
        <row r="4564">
          <cell r="A4564" t="str">
            <v>--</v>
          </cell>
          <cell r="V4564">
            <v>0</v>
          </cell>
        </row>
        <row r="4565">
          <cell r="A4565" t="str">
            <v>Chalk PT SMC 1-2003-4</v>
          </cell>
          <cell r="G4565">
            <v>0</v>
          </cell>
          <cell r="H4565">
            <v>60.48</v>
          </cell>
          <cell r="V4565">
            <v>0</v>
          </cell>
        </row>
        <row r="4566">
          <cell r="A4566" t="str">
            <v>Chalk PT SMC 1-2003-5</v>
          </cell>
          <cell r="G4566">
            <v>0.84</v>
          </cell>
          <cell r="H4566">
            <v>62.5</v>
          </cell>
          <cell r="V4566">
            <v>58.445399999999999</v>
          </cell>
        </row>
        <row r="4567">
          <cell r="A4567" t="str">
            <v>Chalk PT SMC 1-2003-6</v>
          </cell>
          <cell r="G4567">
            <v>0.9</v>
          </cell>
          <cell r="H4567">
            <v>55.44</v>
          </cell>
          <cell r="V4567">
            <v>64.166499999999999</v>
          </cell>
        </row>
        <row r="4568">
          <cell r="A4568" t="str">
            <v>Chalk PT SMC 1-2003-7</v>
          </cell>
          <cell r="G4568">
            <v>2.98</v>
          </cell>
          <cell r="H4568">
            <v>57.29</v>
          </cell>
          <cell r="V4568">
            <v>215.16590000000002</v>
          </cell>
        </row>
        <row r="4569">
          <cell r="A4569" t="str">
            <v>Chalk PT SMC 1-2003-8</v>
          </cell>
          <cell r="G4569">
            <v>2.48</v>
          </cell>
          <cell r="H4569">
            <v>57.29</v>
          </cell>
          <cell r="V4569">
            <v>170.71470000000002</v>
          </cell>
        </row>
        <row r="4570">
          <cell r="A4570" t="str">
            <v>Chalk PT SMC 1-2003-9</v>
          </cell>
          <cell r="G4570">
            <v>0.63</v>
          </cell>
          <cell r="H4570">
            <v>55.44</v>
          </cell>
          <cell r="V4570">
            <v>44.388300000000001</v>
          </cell>
        </row>
        <row r="4571">
          <cell r="A4571" t="str">
            <v>Chalk PT SMC 1-2003-10</v>
          </cell>
          <cell r="G4571">
            <v>0.28000000000000003</v>
          </cell>
          <cell r="H4571">
            <v>62.5</v>
          </cell>
          <cell r="V4571">
            <v>20.220500000000001</v>
          </cell>
        </row>
        <row r="4572">
          <cell r="A4572" t="str">
            <v>Chalk PT SMC 1-2003-11</v>
          </cell>
          <cell r="G4572">
            <v>0.09</v>
          </cell>
          <cell r="H4572">
            <v>60.48</v>
          </cell>
          <cell r="V4572">
            <v>7.2119999999999997</v>
          </cell>
        </row>
        <row r="4573">
          <cell r="A4573" t="str">
            <v>Chalk PT SMC 1-2003-12</v>
          </cell>
          <cell r="G4573">
            <v>0.28000000000000003</v>
          </cell>
          <cell r="H4573">
            <v>62.5</v>
          </cell>
          <cell r="V4573">
            <v>23.0242</v>
          </cell>
        </row>
        <row r="4574">
          <cell r="A4574" t="str">
            <v>Chalk PT SMC 1-2004-1</v>
          </cell>
          <cell r="G4574">
            <v>0</v>
          </cell>
          <cell r="H4574">
            <v>62.5</v>
          </cell>
          <cell r="V4574">
            <v>0</v>
          </cell>
        </row>
        <row r="4575">
          <cell r="A4575" t="str">
            <v>Chalk PT SMC 1-2004-2</v>
          </cell>
          <cell r="G4575">
            <v>0</v>
          </cell>
          <cell r="H4575">
            <v>56.45</v>
          </cell>
          <cell r="V4575">
            <v>0</v>
          </cell>
        </row>
        <row r="4576">
          <cell r="A4576" t="str">
            <v>Chalk PT SMC 1-2004-3</v>
          </cell>
          <cell r="G4576">
            <v>0.09</v>
          </cell>
          <cell r="H4576">
            <v>62.5</v>
          </cell>
          <cell r="V4576">
            <v>5.5031999999999996</v>
          </cell>
        </row>
        <row r="4577">
          <cell r="A4577" t="str">
            <v>Chalk PT SMC 1-2004-4</v>
          </cell>
          <cell r="G4577">
            <v>0</v>
          </cell>
          <cell r="H4577">
            <v>60.48</v>
          </cell>
          <cell r="V4577">
            <v>0</v>
          </cell>
        </row>
        <row r="4578">
          <cell r="A4578" t="str">
            <v>Chalk PT SMC 1-2004-5</v>
          </cell>
          <cell r="G4578">
            <v>0</v>
          </cell>
          <cell r="H4578">
            <v>62.5</v>
          </cell>
          <cell r="V4578">
            <v>0</v>
          </cell>
        </row>
        <row r="4579">
          <cell r="A4579" t="str">
            <v>Chalk PT SMC 1-2004-6</v>
          </cell>
          <cell r="G4579">
            <v>0.6</v>
          </cell>
          <cell r="H4579">
            <v>55.44</v>
          </cell>
          <cell r="V4579">
            <v>41.165999999999997</v>
          </cell>
        </row>
        <row r="4580">
          <cell r="A4580" t="str">
            <v>Chalk PT SMC 1-2004-7</v>
          </cell>
          <cell r="G4580">
            <v>1.32</v>
          </cell>
          <cell r="H4580">
            <v>57.29</v>
          </cell>
          <cell r="V4580">
            <v>82.456500000000005</v>
          </cell>
        </row>
        <row r="4581">
          <cell r="A4581" t="str">
            <v>Chalk PT SMC 1-2004-8</v>
          </cell>
          <cell r="G4581">
            <v>0.93</v>
          </cell>
          <cell r="H4581">
            <v>57.29</v>
          </cell>
          <cell r="V4581">
            <v>57.079300000000003</v>
          </cell>
        </row>
        <row r="4582">
          <cell r="A4582" t="str">
            <v>Chalk PT SMC 1-2004-9</v>
          </cell>
          <cell r="G4582">
            <v>0.36</v>
          </cell>
          <cell r="H4582">
            <v>55.44</v>
          </cell>
          <cell r="V4582">
            <v>22.500400000000003</v>
          </cell>
        </row>
        <row r="4583">
          <cell r="A4583" t="str">
            <v>Chalk PT SMC 1-2004-10</v>
          </cell>
          <cell r="G4583">
            <v>0</v>
          </cell>
          <cell r="H4583">
            <v>62.5</v>
          </cell>
          <cell r="V4583">
            <v>0</v>
          </cell>
        </row>
        <row r="4584">
          <cell r="A4584" t="str">
            <v>Chalk PT SMC 1-2004-11</v>
          </cell>
          <cell r="G4584">
            <v>0</v>
          </cell>
          <cell r="H4584">
            <v>60.48</v>
          </cell>
          <cell r="V4584">
            <v>0</v>
          </cell>
        </row>
        <row r="4585">
          <cell r="A4585" t="str">
            <v>Chalk PT SMC 1-2004-12</v>
          </cell>
          <cell r="G4585">
            <v>0</v>
          </cell>
          <cell r="H4585">
            <v>62.5</v>
          </cell>
          <cell r="V4585">
            <v>0</v>
          </cell>
        </row>
        <row r="4586">
          <cell r="A4586" t="str">
            <v>Chalk PT SMC 1-2005-1</v>
          </cell>
          <cell r="G4586">
            <v>0</v>
          </cell>
          <cell r="H4586">
            <v>62.5</v>
          </cell>
          <cell r="V4586">
            <v>0</v>
          </cell>
        </row>
        <row r="4587">
          <cell r="A4587" t="str">
            <v>Chalk PT SMC 1-2005-2</v>
          </cell>
          <cell r="G4587">
            <v>0</v>
          </cell>
          <cell r="H4587">
            <v>56.45</v>
          </cell>
          <cell r="V4587">
            <v>0</v>
          </cell>
        </row>
        <row r="4588">
          <cell r="A4588" t="str">
            <v>Chalk PT SMC 1-2005-3</v>
          </cell>
          <cell r="G4588">
            <v>0</v>
          </cell>
          <cell r="H4588">
            <v>62.5</v>
          </cell>
          <cell r="V4588">
            <v>0</v>
          </cell>
        </row>
        <row r="4589">
          <cell r="A4589" t="str">
            <v>Chalk PT SMC 1-2005-4</v>
          </cell>
          <cell r="G4589">
            <v>0</v>
          </cell>
          <cell r="H4589">
            <v>60.48</v>
          </cell>
          <cell r="V4589">
            <v>0</v>
          </cell>
        </row>
        <row r="4590">
          <cell r="A4590" t="str">
            <v>Chalk PT SMC 1-2005-5</v>
          </cell>
          <cell r="G4590">
            <v>0.19</v>
          </cell>
          <cell r="H4590">
            <v>62.5</v>
          </cell>
          <cell r="V4590">
            <v>10.3611</v>
          </cell>
        </row>
        <row r="4591">
          <cell r="A4591" t="str">
            <v>Chalk PT SMC 1-2005-6</v>
          </cell>
          <cell r="G4591">
            <v>1</v>
          </cell>
          <cell r="H4591">
            <v>55.44</v>
          </cell>
          <cell r="V4591">
            <v>57.565400000000004</v>
          </cell>
        </row>
        <row r="4592">
          <cell r="A4592" t="str">
            <v>Chalk PT SMC 1-2005-7</v>
          </cell>
          <cell r="G4592">
            <v>1.4</v>
          </cell>
          <cell r="H4592">
            <v>57.29</v>
          </cell>
          <cell r="V4592">
            <v>79.416700000000006</v>
          </cell>
        </row>
        <row r="4593">
          <cell r="A4593" t="str">
            <v>Chalk PT SMC 1-2005-8</v>
          </cell>
          <cell r="G4593">
            <v>0.93</v>
          </cell>
          <cell r="H4593">
            <v>57.29</v>
          </cell>
          <cell r="V4593">
            <v>52.008800000000001</v>
          </cell>
        </row>
        <row r="4594">
          <cell r="A4594" t="str">
            <v>Chalk PT SMC 1-2005-9</v>
          </cell>
          <cell r="G4594">
            <v>0.18</v>
          </cell>
          <cell r="H4594">
            <v>55.44</v>
          </cell>
          <cell r="V4594">
            <v>10.210900000000001</v>
          </cell>
        </row>
        <row r="4595">
          <cell r="A4595" t="str">
            <v>Chalk PT SMC 1-2005-10</v>
          </cell>
          <cell r="G4595">
            <v>0</v>
          </cell>
          <cell r="H4595">
            <v>62.5</v>
          </cell>
          <cell r="V4595">
            <v>0</v>
          </cell>
        </row>
        <row r="4596">
          <cell r="A4596" t="str">
            <v>Chalk PT SMC 1-2005-11</v>
          </cell>
          <cell r="G4596">
            <v>0</v>
          </cell>
          <cell r="H4596">
            <v>60.48</v>
          </cell>
          <cell r="V4596">
            <v>0</v>
          </cell>
        </row>
        <row r="4597">
          <cell r="A4597" t="str">
            <v>Chalk PT SMC 1-2005-12</v>
          </cell>
          <cell r="G4597">
            <v>0</v>
          </cell>
          <cell r="H4597">
            <v>62.5</v>
          </cell>
          <cell r="V4597">
            <v>0</v>
          </cell>
        </row>
        <row r="4598">
          <cell r="A4598" t="str">
            <v>Chalk PT SMC 1-2006-1</v>
          </cell>
          <cell r="G4598">
            <v>0</v>
          </cell>
          <cell r="H4598">
            <v>62.5</v>
          </cell>
          <cell r="V4598">
            <v>0</v>
          </cell>
        </row>
        <row r="4599">
          <cell r="A4599" t="str">
            <v>Chalk PT SMC 1-2006-2</v>
          </cell>
          <cell r="G4599">
            <v>0</v>
          </cell>
          <cell r="H4599">
            <v>56.45</v>
          </cell>
          <cell r="V4599">
            <v>0</v>
          </cell>
        </row>
        <row r="4600">
          <cell r="A4600" t="str">
            <v>Chalk PT SMC 1-2006-3</v>
          </cell>
          <cell r="G4600">
            <v>0</v>
          </cell>
          <cell r="H4600">
            <v>62.5</v>
          </cell>
          <cell r="V4600">
            <v>0</v>
          </cell>
        </row>
        <row r="4601">
          <cell r="A4601" t="str">
            <v>Chalk PT SMC 1-2006-4</v>
          </cell>
          <cell r="G4601">
            <v>0</v>
          </cell>
          <cell r="H4601">
            <v>60.48</v>
          </cell>
          <cell r="V4601">
            <v>0</v>
          </cell>
        </row>
        <row r="4602">
          <cell r="A4602" t="str">
            <v>Chalk PT SMC 1-2006-5</v>
          </cell>
          <cell r="G4602">
            <v>0.09</v>
          </cell>
          <cell r="H4602">
            <v>62.5</v>
          </cell>
          <cell r="V4602">
            <v>4.9109999999999996</v>
          </cell>
        </row>
        <row r="4603">
          <cell r="A4603" t="str">
            <v>Chalk PT SMC 1-2006-6</v>
          </cell>
          <cell r="G4603">
            <v>1.1399999999999999</v>
          </cell>
          <cell r="H4603">
            <v>55.44</v>
          </cell>
          <cell r="V4603">
            <v>62.506799999999998</v>
          </cell>
        </row>
        <row r="4604">
          <cell r="A4604" t="str">
            <v>Chalk PT SMC 1-2006-7</v>
          </cell>
          <cell r="G4604">
            <v>1.74</v>
          </cell>
          <cell r="H4604">
            <v>57.29</v>
          </cell>
          <cell r="V4604">
            <v>93.884200000000007</v>
          </cell>
        </row>
        <row r="4605">
          <cell r="A4605" t="str">
            <v>Chalk PT SMC 1-2006-8</v>
          </cell>
          <cell r="G4605">
            <v>1.08</v>
          </cell>
          <cell r="H4605">
            <v>57.29</v>
          </cell>
          <cell r="V4605">
            <v>57.537400000000005</v>
          </cell>
        </row>
        <row r="4606">
          <cell r="A4606" t="str">
            <v>Chalk PT SMC 1-2006-9</v>
          </cell>
          <cell r="G4606">
            <v>0.27</v>
          </cell>
          <cell r="H4606">
            <v>55.44</v>
          </cell>
          <cell r="V4606">
            <v>14.5152</v>
          </cell>
        </row>
        <row r="4607">
          <cell r="A4607" t="str">
            <v>Chalk PT SMC 1-2006-10</v>
          </cell>
          <cell r="G4607">
            <v>0</v>
          </cell>
          <cell r="H4607">
            <v>62.5</v>
          </cell>
          <cell r="V4607">
            <v>0</v>
          </cell>
        </row>
        <row r="4608">
          <cell r="A4608" t="str">
            <v>Chalk PT SMC 1-2006-11</v>
          </cell>
          <cell r="G4608">
            <v>0</v>
          </cell>
          <cell r="H4608">
            <v>60.48</v>
          </cell>
          <cell r="V4608">
            <v>0</v>
          </cell>
        </row>
        <row r="4609">
          <cell r="A4609" t="str">
            <v>Chalk PT SMC 1-2006-12</v>
          </cell>
          <cell r="G4609">
            <v>0.09</v>
          </cell>
          <cell r="H4609">
            <v>62.5</v>
          </cell>
          <cell r="V4609">
            <v>5.8472000000000008</v>
          </cell>
        </row>
        <row r="4610">
          <cell r="A4610" t="str">
            <v>Chalk PT SMC 1-2007-1</v>
          </cell>
          <cell r="G4610">
            <v>0.19</v>
          </cell>
          <cell r="H4610">
            <v>62.5</v>
          </cell>
          <cell r="V4610">
            <v>10.606300000000001</v>
          </cell>
        </row>
        <row r="4611">
          <cell r="A4611" t="str">
            <v>Chalk PT SMC 1-2007-2</v>
          </cell>
          <cell r="G4611">
            <v>0.17</v>
          </cell>
          <cell r="H4611">
            <v>56.45</v>
          </cell>
          <cell r="V4611">
            <v>8.801400000000001</v>
          </cell>
        </row>
        <row r="4612">
          <cell r="A4612" t="str">
            <v>Chalk PT SMC 1-2007-3</v>
          </cell>
          <cell r="G4612">
            <v>0.19</v>
          </cell>
          <cell r="H4612">
            <v>62.5</v>
          </cell>
          <cell r="V4612">
            <v>8.9847000000000001</v>
          </cell>
        </row>
        <row r="4613">
          <cell r="A4613" t="str">
            <v>Chalk PT SMC 1-2007-4</v>
          </cell>
          <cell r="G4613">
            <v>0</v>
          </cell>
          <cell r="H4613">
            <v>60.48</v>
          </cell>
          <cell r="V4613">
            <v>0</v>
          </cell>
        </row>
        <row r="4614">
          <cell r="A4614" t="str">
            <v>Chalk PT SMC 1-2007-5</v>
          </cell>
          <cell r="G4614">
            <v>0.19</v>
          </cell>
          <cell r="H4614">
            <v>62.5</v>
          </cell>
          <cell r="V4614">
            <v>9.2686999999999991</v>
          </cell>
        </row>
        <row r="4615">
          <cell r="A4615" t="str">
            <v>Chalk PT SMC 1-2007-6</v>
          </cell>
          <cell r="G4615">
            <v>0.99</v>
          </cell>
          <cell r="H4615">
            <v>55.44</v>
          </cell>
          <cell r="V4615">
            <v>50.864699999999999</v>
          </cell>
        </row>
        <row r="4616">
          <cell r="A4616" t="str">
            <v>Chalk PT SMC 1-2007-7</v>
          </cell>
          <cell r="G4616">
            <v>3.21</v>
          </cell>
          <cell r="H4616">
            <v>57.29</v>
          </cell>
          <cell r="V4616">
            <v>170.06370000000001</v>
          </cell>
        </row>
        <row r="4617">
          <cell r="A4617" t="str">
            <v>Chalk PT SMC 1-2007-8</v>
          </cell>
          <cell r="G4617">
            <v>1.21</v>
          </cell>
          <cell r="H4617">
            <v>57.29</v>
          </cell>
          <cell r="V4617">
            <v>59.375900000000001</v>
          </cell>
        </row>
        <row r="4618">
          <cell r="A4618" t="str">
            <v>Chalk PT SMC 1-2007-9</v>
          </cell>
          <cell r="G4618">
            <v>0.54</v>
          </cell>
          <cell r="H4618">
            <v>55.44</v>
          </cell>
          <cell r="V4618">
            <v>27.421600000000002</v>
          </cell>
        </row>
        <row r="4619">
          <cell r="A4619" t="str">
            <v>Chalk PT SMC 1-2007-10</v>
          </cell>
          <cell r="G4619">
            <v>0</v>
          </cell>
          <cell r="H4619">
            <v>62.5</v>
          </cell>
          <cell r="V4619">
            <v>0</v>
          </cell>
        </row>
        <row r="4620">
          <cell r="A4620" t="str">
            <v>Chalk PT SMC 1-2007-11</v>
          </cell>
          <cell r="G4620">
            <v>0.09</v>
          </cell>
          <cell r="H4620">
            <v>60.48</v>
          </cell>
          <cell r="V4620">
            <v>5.2039</v>
          </cell>
        </row>
        <row r="4621">
          <cell r="A4621" t="str">
            <v>Chalk PT SMC 1-2007-12</v>
          </cell>
          <cell r="G4621">
            <v>0.74</v>
          </cell>
          <cell r="H4621">
            <v>62.5</v>
          </cell>
          <cell r="V4621">
            <v>44.254900000000006</v>
          </cell>
        </row>
        <row r="4622">
          <cell r="A4622" t="str">
            <v>Chalk PT SMC 1-2008-1</v>
          </cell>
          <cell r="G4622">
            <v>0.56000000000000005</v>
          </cell>
          <cell r="H4622">
            <v>62.5</v>
          </cell>
          <cell r="V4622">
            <v>32.307200000000002</v>
          </cell>
        </row>
        <row r="4623">
          <cell r="A4623" t="str">
            <v>Chalk PT SMC 1-2008-2</v>
          </cell>
          <cell r="G4623">
            <v>0.25</v>
          </cell>
          <cell r="H4623">
            <v>56.45</v>
          </cell>
          <cell r="V4623">
            <v>13.4086</v>
          </cell>
        </row>
        <row r="4624">
          <cell r="A4624" t="str">
            <v>Chalk PT SMC 1-2008-3</v>
          </cell>
          <cell r="G4624">
            <v>0.47</v>
          </cell>
          <cell r="H4624">
            <v>62.5</v>
          </cell>
          <cell r="V4624">
            <v>22.811599999999999</v>
          </cell>
        </row>
        <row r="4625">
          <cell r="A4625" t="str">
            <v>Chalk PT SMC 1-2008-4</v>
          </cell>
          <cell r="G4625">
            <v>0</v>
          </cell>
          <cell r="H4625">
            <v>60.48</v>
          </cell>
          <cell r="V4625">
            <v>0</v>
          </cell>
        </row>
        <row r="4626">
          <cell r="A4626" t="str">
            <v>Chalk PT SMC 1-2008-5</v>
          </cell>
          <cell r="G4626">
            <v>0.09</v>
          </cell>
          <cell r="H4626">
            <v>62.5</v>
          </cell>
          <cell r="V4626">
            <v>4.6776999999999997</v>
          </cell>
        </row>
        <row r="4627">
          <cell r="A4627" t="str">
            <v>Chalk PT SMC 1-2008-6</v>
          </cell>
          <cell r="G4627">
            <v>1.45</v>
          </cell>
          <cell r="H4627">
            <v>55.44</v>
          </cell>
          <cell r="V4627">
            <v>77.780200000000008</v>
          </cell>
        </row>
        <row r="4628">
          <cell r="A4628" t="str">
            <v>Chalk PT SMC 1-2008-7</v>
          </cell>
          <cell r="G4628">
            <v>2.82</v>
          </cell>
          <cell r="H4628">
            <v>57.29</v>
          </cell>
          <cell r="V4628">
            <v>154.637</v>
          </cell>
        </row>
        <row r="4629">
          <cell r="A4629" t="str">
            <v>Chalk PT SMC 1-2008-8</v>
          </cell>
          <cell r="G4629">
            <v>1.33</v>
          </cell>
          <cell r="H4629">
            <v>57.29</v>
          </cell>
          <cell r="V4629">
            <v>72.690899999999999</v>
          </cell>
        </row>
        <row r="4630">
          <cell r="A4630" t="str">
            <v>Chalk PT SMC 1-2008-9</v>
          </cell>
          <cell r="G4630">
            <v>0.63</v>
          </cell>
          <cell r="H4630">
            <v>55.44</v>
          </cell>
          <cell r="V4630">
            <v>32.298400000000001</v>
          </cell>
        </row>
        <row r="4631">
          <cell r="A4631" t="str">
            <v>Chalk PT SMC 1-2008-10</v>
          </cell>
          <cell r="G4631">
            <v>0.09</v>
          </cell>
          <cell r="H4631">
            <v>62.5</v>
          </cell>
          <cell r="V4631">
            <v>4.9523000000000001</v>
          </cell>
        </row>
        <row r="4632">
          <cell r="A4632" t="str">
            <v>Chalk PT SMC 1-2008-11</v>
          </cell>
          <cell r="G4632">
            <v>0.36</v>
          </cell>
          <cell r="H4632">
            <v>60.48</v>
          </cell>
          <cell r="V4632">
            <v>21.136499999999998</v>
          </cell>
        </row>
        <row r="4633">
          <cell r="A4633" t="str">
            <v>Chalk PT SMC 1-2008-12</v>
          </cell>
          <cell r="G4633">
            <v>0.56000000000000005</v>
          </cell>
          <cell r="H4633">
            <v>62.5</v>
          </cell>
          <cell r="V4633">
            <v>33.7044</v>
          </cell>
        </row>
        <row r="4634">
          <cell r="A4634" t="str">
            <v>Chalk PT SMC 1-2009-1</v>
          </cell>
          <cell r="G4634">
            <v>0.09</v>
          </cell>
          <cell r="H4634">
            <v>62.5</v>
          </cell>
          <cell r="V4634">
            <v>5.4515999999999991</v>
          </cell>
        </row>
        <row r="4635">
          <cell r="A4635" t="str">
            <v>Chalk PT SMC 1-2009-2</v>
          </cell>
          <cell r="G4635">
            <v>0.67</v>
          </cell>
          <cell r="H4635">
            <v>56.45</v>
          </cell>
          <cell r="V4635">
            <v>36.380199999999995</v>
          </cell>
        </row>
        <row r="4636">
          <cell r="A4636" t="str">
            <v>Chalk PT SMC 1-2009-3</v>
          </cell>
          <cell r="G4636">
            <v>0.72</v>
          </cell>
          <cell r="H4636">
            <v>62.5</v>
          </cell>
          <cell r="V4636">
            <v>35.630499999999998</v>
          </cell>
        </row>
        <row r="4637">
          <cell r="A4637" t="str">
            <v>Chalk PT SMC 1-2009-4</v>
          </cell>
          <cell r="G4637">
            <v>0</v>
          </cell>
          <cell r="H4637">
            <v>60.48</v>
          </cell>
          <cell r="V4637">
            <v>0</v>
          </cell>
        </row>
        <row r="4638">
          <cell r="A4638" t="str">
            <v>Chalk PT SMC 1-2009-5</v>
          </cell>
          <cell r="G4638">
            <v>0.09</v>
          </cell>
          <cell r="H4638">
            <v>62.5</v>
          </cell>
          <cell r="V4638">
            <v>4.7387999999999995</v>
          </cell>
        </row>
        <row r="4639">
          <cell r="A4639" t="str">
            <v>Chalk PT SMC 1-2009-6</v>
          </cell>
          <cell r="G4639">
            <v>1.2</v>
          </cell>
          <cell r="H4639">
            <v>55.44</v>
          </cell>
          <cell r="V4639">
            <v>66.118899999999996</v>
          </cell>
        </row>
        <row r="4640">
          <cell r="A4640" t="str">
            <v>Chalk PT SMC 1-2009-7</v>
          </cell>
          <cell r="G4640">
            <v>3.79</v>
          </cell>
          <cell r="H4640">
            <v>57.29</v>
          </cell>
          <cell r="V4640">
            <v>211.78019999999998</v>
          </cell>
        </row>
        <row r="4641">
          <cell r="A4641" t="str">
            <v>Chalk PT SMC 1-2009-8</v>
          </cell>
          <cell r="G4641">
            <v>1.46</v>
          </cell>
          <cell r="H4641">
            <v>57.29</v>
          </cell>
          <cell r="V4641">
            <v>74.373699999999999</v>
          </cell>
        </row>
        <row r="4642">
          <cell r="A4642" t="str">
            <v>Chalk PT SMC 1-2009-9</v>
          </cell>
          <cell r="G4642">
            <v>0.45</v>
          </cell>
          <cell r="H4642">
            <v>55.44</v>
          </cell>
          <cell r="V4642">
            <v>23.347000000000001</v>
          </cell>
        </row>
        <row r="4643">
          <cell r="A4643" t="str">
            <v>Chalk PT SMC 1-2009-10</v>
          </cell>
          <cell r="G4643">
            <v>0</v>
          </cell>
          <cell r="H4643">
            <v>62.5</v>
          </cell>
          <cell r="V4643">
            <v>0</v>
          </cell>
        </row>
        <row r="4644">
          <cell r="A4644" t="str">
            <v>Chalk PT SMC 1-2009-11</v>
          </cell>
          <cell r="G4644">
            <v>0.54</v>
          </cell>
          <cell r="H4644">
            <v>60.48</v>
          </cell>
          <cell r="V4644">
            <v>33.802800000000005</v>
          </cell>
        </row>
        <row r="4645">
          <cell r="A4645" t="str">
            <v>Chalk PT SMC 1-2009-12</v>
          </cell>
          <cell r="G4645">
            <v>0.37</v>
          </cell>
          <cell r="H4645">
            <v>62.5</v>
          </cell>
          <cell r="V4645">
            <v>22.749299999999998</v>
          </cell>
        </row>
        <row r="4646">
          <cell r="A4646" t="str">
            <v>Chalk PT SMC 1-2010-1</v>
          </cell>
          <cell r="G4646">
            <v>0.28000000000000003</v>
          </cell>
          <cell r="H4646">
            <v>62.5</v>
          </cell>
          <cell r="V4646">
            <v>16.561</v>
          </cell>
        </row>
        <row r="4647">
          <cell r="A4647" t="str">
            <v>Chalk PT SMC 1-2010-2</v>
          </cell>
          <cell r="G4647">
            <v>0.08</v>
          </cell>
          <cell r="H4647">
            <v>56.45</v>
          </cell>
          <cell r="V4647">
            <v>4.5779999999999994</v>
          </cell>
        </row>
        <row r="4648">
          <cell r="A4648" t="str">
            <v>Chalk PT SMC 1-2010-3</v>
          </cell>
          <cell r="G4648">
            <v>0.65</v>
          </cell>
          <cell r="H4648">
            <v>62.5</v>
          </cell>
          <cell r="V4648">
            <v>32.961600000000004</v>
          </cell>
        </row>
        <row r="4649">
          <cell r="A4649" t="str">
            <v>Chalk PT SMC 1-2010-4</v>
          </cell>
          <cell r="G4649">
            <v>0</v>
          </cell>
          <cell r="H4649">
            <v>60.48</v>
          </cell>
          <cell r="V4649">
            <v>0</v>
          </cell>
        </row>
        <row r="4650">
          <cell r="A4650" t="str">
            <v>Chalk PT SMC 1-2010-5</v>
          </cell>
          <cell r="G4650">
            <v>0.74</v>
          </cell>
          <cell r="H4650">
            <v>62.5</v>
          </cell>
          <cell r="V4650">
            <v>43.63</v>
          </cell>
        </row>
        <row r="4651">
          <cell r="A4651" t="str">
            <v>Chalk PT SMC 1-2010-6</v>
          </cell>
          <cell r="G4651">
            <v>1.32</v>
          </cell>
          <cell r="H4651">
            <v>55.44</v>
          </cell>
          <cell r="V4651">
            <v>70.446899999999999</v>
          </cell>
        </row>
        <row r="4652">
          <cell r="A4652" t="str">
            <v>Chalk PT SMC 1-2010-7</v>
          </cell>
          <cell r="G4652">
            <v>3.63</v>
          </cell>
          <cell r="H4652">
            <v>57.29</v>
          </cell>
          <cell r="V4652">
            <v>206.06730000000002</v>
          </cell>
        </row>
        <row r="4653">
          <cell r="A4653" t="str">
            <v>Chalk PT SMC 1-2010-8</v>
          </cell>
          <cell r="G4653">
            <v>2.29</v>
          </cell>
          <cell r="H4653">
            <v>57.29</v>
          </cell>
          <cell r="V4653">
            <v>129.17760000000001</v>
          </cell>
        </row>
        <row r="4654">
          <cell r="A4654" t="str">
            <v>Chalk PT SMC 1-2010-9</v>
          </cell>
          <cell r="G4654">
            <v>1.35</v>
          </cell>
          <cell r="H4654">
            <v>55.44</v>
          </cell>
          <cell r="V4654">
            <v>77.197199999999995</v>
          </cell>
        </row>
        <row r="4655">
          <cell r="A4655" t="str">
            <v>Chalk PT SMC 1-2010-10</v>
          </cell>
          <cell r="G4655">
            <v>0</v>
          </cell>
          <cell r="H4655">
            <v>62.5</v>
          </cell>
          <cell r="V4655">
            <v>0</v>
          </cell>
        </row>
        <row r="4656">
          <cell r="A4656" t="str">
            <v>Chalk PT SMC 1-2010-11</v>
          </cell>
          <cell r="G4656">
            <v>0.45</v>
          </cell>
          <cell r="H4656">
            <v>60.48</v>
          </cell>
          <cell r="V4656">
            <v>29.487099999999998</v>
          </cell>
        </row>
        <row r="4657">
          <cell r="A4657" t="str">
            <v>Chalk PT SMC 1-2010-12</v>
          </cell>
          <cell r="G4657">
            <v>1.02</v>
          </cell>
          <cell r="H4657">
            <v>62.5</v>
          </cell>
          <cell r="V4657">
            <v>68.235599999999991</v>
          </cell>
        </row>
        <row r="4658">
          <cell r="A4658" t="str">
            <v>Chalk PT SMC 1-2011-1</v>
          </cell>
          <cell r="G4658">
            <v>0.56000000000000005</v>
          </cell>
          <cell r="H4658">
            <v>62.5</v>
          </cell>
          <cell r="V4658">
            <v>33.723199999999999</v>
          </cell>
        </row>
        <row r="4659">
          <cell r="A4659" t="str">
            <v>Chalk PT SMC 1-2011-2</v>
          </cell>
          <cell r="G4659">
            <v>0.17</v>
          </cell>
          <cell r="H4659">
            <v>56.45</v>
          </cell>
          <cell r="V4659">
            <v>9.2606000000000002</v>
          </cell>
        </row>
        <row r="4660">
          <cell r="A4660" t="str">
            <v>Chalk PT SMC 1-2011-3</v>
          </cell>
          <cell r="G4660">
            <v>0.37</v>
          </cell>
          <cell r="H4660">
            <v>62.5</v>
          </cell>
          <cell r="V4660">
            <v>19.260000000000002</v>
          </cell>
        </row>
        <row r="4661">
          <cell r="A4661" t="str">
            <v>Chalk PT SMC 1-2011-4</v>
          </cell>
          <cell r="G4661">
            <v>0</v>
          </cell>
          <cell r="H4661">
            <v>60.48</v>
          </cell>
          <cell r="V4661">
            <v>0</v>
          </cell>
        </row>
        <row r="4662">
          <cell r="A4662" t="str">
            <v>Chalk PT SMC 1-2011-5</v>
          </cell>
          <cell r="G4662">
            <v>0</v>
          </cell>
          <cell r="H4662">
            <v>62.5</v>
          </cell>
          <cell r="V4662">
            <v>0</v>
          </cell>
        </row>
        <row r="4663">
          <cell r="A4663" t="str">
            <v>Chalk PT SMC 1-2011-6</v>
          </cell>
          <cell r="G4663">
            <v>1.1399999999999999</v>
          </cell>
          <cell r="H4663">
            <v>55.44</v>
          </cell>
          <cell r="V4663">
            <v>61.497900000000001</v>
          </cell>
        </row>
        <row r="4664">
          <cell r="A4664" t="str">
            <v>Chalk PT SMC 1-2011-7</v>
          </cell>
          <cell r="G4664">
            <v>3.32</v>
          </cell>
          <cell r="H4664">
            <v>57.29</v>
          </cell>
          <cell r="V4664">
            <v>191.7234</v>
          </cell>
        </row>
        <row r="4665">
          <cell r="A4665" t="str">
            <v>Chalk PT SMC 1-2011-8</v>
          </cell>
          <cell r="G4665">
            <v>2.61</v>
          </cell>
          <cell r="H4665">
            <v>57.29</v>
          </cell>
          <cell r="V4665">
            <v>149.95180000000002</v>
          </cell>
        </row>
        <row r="4666">
          <cell r="A4666" t="str">
            <v>Chalk PT SMC 1-2011-9</v>
          </cell>
          <cell r="G4666">
            <v>1.17</v>
          </cell>
          <cell r="H4666">
            <v>55.44</v>
          </cell>
          <cell r="V4666">
            <v>66.504599999999996</v>
          </cell>
        </row>
        <row r="4667">
          <cell r="A4667" t="str">
            <v>Chalk PT SMC 1-2011-10</v>
          </cell>
          <cell r="G4667">
            <v>0</v>
          </cell>
          <cell r="H4667">
            <v>62.5</v>
          </cell>
          <cell r="V4667">
            <v>0</v>
          </cell>
        </row>
        <row r="4668">
          <cell r="A4668" t="str">
            <v>Chalk PT SMC 1-2011-11</v>
          </cell>
          <cell r="G4668">
            <v>0.09</v>
          </cell>
          <cell r="H4668">
            <v>60.48</v>
          </cell>
          <cell r="V4668">
            <v>5.4785000000000004</v>
          </cell>
        </row>
        <row r="4669">
          <cell r="A4669" t="str">
            <v>Chalk PT SMC 1-2011-12</v>
          </cell>
          <cell r="G4669">
            <v>0.28000000000000003</v>
          </cell>
          <cell r="H4669">
            <v>62.5</v>
          </cell>
          <cell r="V4669">
            <v>17.469100000000001</v>
          </cell>
        </row>
        <row r="4670">
          <cell r="A4670" t="str">
            <v>Chalk PT SMC 1-2012-1</v>
          </cell>
          <cell r="G4670">
            <v>0.56000000000000005</v>
          </cell>
          <cell r="H4670">
            <v>62.5</v>
          </cell>
          <cell r="V4670">
            <v>35.042500000000004</v>
          </cell>
        </row>
        <row r="4671">
          <cell r="A4671" t="str">
            <v>Chalk PT SMC 1-2012-2</v>
          </cell>
          <cell r="G4671">
            <v>0.59</v>
          </cell>
          <cell r="H4671">
            <v>56.45</v>
          </cell>
          <cell r="V4671">
            <v>33.0045</v>
          </cell>
        </row>
        <row r="4672">
          <cell r="A4672" t="str">
            <v>Chalk PT SMC 1-2012-3</v>
          </cell>
          <cell r="G4672">
            <v>0.19</v>
          </cell>
          <cell r="H4672">
            <v>62.5</v>
          </cell>
          <cell r="V4672">
            <v>9.5510000000000002</v>
          </cell>
        </row>
        <row r="4673">
          <cell r="A4673" t="str">
            <v>Chalk PT SMC 1-2012-4</v>
          </cell>
          <cell r="G4673">
            <v>0</v>
          </cell>
          <cell r="H4673">
            <v>60.48</v>
          </cell>
          <cell r="V4673">
            <v>0</v>
          </cell>
        </row>
        <row r="4674">
          <cell r="A4674" t="str">
            <v>Chalk PT SMC 1-2012-5</v>
          </cell>
          <cell r="G4674">
            <v>0</v>
          </cell>
          <cell r="H4674">
            <v>62.5</v>
          </cell>
          <cell r="V4674">
            <v>0</v>
          </cell>
        </row>
        <row r="4675">
          <cell r="A4675" t="str">
            <v>Chalk PT SMC 1-2012-6</v>
          </cell>
          <cell r="G4675">
            <v>2.0699999999999998</v>
          </cell>
          <cell r="H4675">
            <v>55.44</v>
          </cell>
          <cell r="V4675">
            <v>113.8326</v>
          </cell>
        </row>
        <row r="4676">
          <cell r="A4676" t="str">
            <v>Chalk PT SMC 1-2012-7</v>
          </cell>
          <cell r="G4676">
            <v>2.63</v>
          </cell>
          <cell r="H4676">
            <v>57.29</v>
          </cell>
          <cell r="V4676">
            <v>153.0428</v>
          </cell>
        </row>
        <row r="4677">
          <cell r="A4677" t="str">
            <v>Chalk PT SMC 1-2012-8</v>
          </cell>
          <cell r="G4677">
            <v>2.7</v>
          </cell>
          <cell r="H4677">
            <v>57.29</v>
          </cell>
          <cell r="V4677">
            <v>156.72399999999999</v>
          </cell>
        </row>
        <row r="4678">
          <cell r="A4678" t="str">
            <v>Chalk PT SMC 1-2012-9</v>
          </cell>
          <cell r="G4678">
            <v>0.87</v>
          </cell>
          <cell r="H4678">
            <v>55.44</v>
          </cell>
          <cell r="V4678">
            <v>47.000300000000003</v>
          </cell>
        </row>
        <row r="4679">
          <cell r="A4679" t="str">
            <v>Chalk PT SMC 1-2012-10</v>
          </cell>
          <cell r="G4679">
            <v>0</v>
          </cell>
          <cell r="H4679">
            <v>62.5</v>
          </cell>
          <cell r="V4679">
            <v>0</v>
          </cell>
        </row>
        <row r="4680">
          <cell r="A4680" t="str">
            <v>Chalk PT SMC 1-2012-11</v>
          </cell>
          <cell r="G4680">
            <v>0.18</v>
          </cell>
          <cell r="H4680">
            <v>60.48</v>
          </cell>
          <cell r="V4680">
            <v>11.0733</v>
          </cell>
        </row>
        <row r="4681">
          <cell r="A4681" t="str">
            <v>Chalk PT SMC 1-2012-12</v>
          </cell>
          <cell r="G4681">
            <v>0.47</v>
          </cell>
          <cell r="H4681">
            <v>62.5</v>
          </cell>
          <cell r="V4681">
            <v>31.7028</v>
          </cell>
        </row>
        <row r="4682">
          <cell r="A4682" t="str">
            <v>Chalk PT SMC 1-2013-1</v>
          </cell>
          <cell r="G4682">
            <v>0.28000000000000003</v>
          </cell>
          <cell r="H4682">
            <v>62.5</v>
          </cell>
          <cell r="V4682">
            <v>17.117999999999999</v>
          </cell>
        </row>
        <row r="4683">
          <cell r="A4683" t="str">
            <v>Chalk PT SMC 1-2013-2</v>
          </cell>
          <cell r="G4683">
            <v>0.34</v>
          </cell>
          <cell r="H4683">
            <v>56.45</v>
          </cell>
          <cell r="V4683">
            <v>19.43</v>
          </cell>
        </row>
        <row r="4684">
          <cell r="A4684" t="str">
            <v>Chalk PT SMC 1-2013-3</v>
          </cell>
          <cell r="G4684">
            <v>0.37</v>
          </cell>
          <cell r="H4684">
            <v>62.5</v>
          </cell>
          <cell r="V4684">
            <v>19.298400000000001</v>
          </cell>
        </row>
        <row r="4685">
          <cell r="A4685" t="str">
            <v>Chalk PT SMC 1-2013-4</v>
          </cell>
          <cell r="G4685">
            <v>0</v>
          </cell>
          <cell r="H4685">
            <v>60.48</v>
          </cell>
          <cell r="V4685">
            <v>0</v>
          </cell>
        </row>
        <row r="4686">
          <cell r="A4686" t="str">
            <v>Chalk PT SMC 1-2013-5</v>
          </cell>
          <cell r="G4686">
            <v>0</v>
          </cell>
          <cell r="H4686">
            <v>62.5</v>
          </cell>
          <cell r="V4686">
            <v>0</v>
          </cell>
        </row>
        <row r="4687">
          <cell r="A4687" t="str">
            <v>Chalk PT SMC 1-2013-6</v>
          </cell>
          <cell r="G4687">
            <v>1.1100000000000001</v>
          </cell>
          <cell r="H4687">
            <v>55.44</v>
          </cell>
          <cell r="V4687">
            <v>63.4114</v>
          </cell>
        </row>
        <row r="4688">
          <cell r="A4688" t="str">
            <v>Chalk PT SMC 1-2013-7</v>
          </cell>
          <cell r="G4688">
            <v>4.22</v>
          </cell>
          <cell r="H4688">
            <v>57.29</v>
          </cell>
          <cell r="V4688">
            <v>247.9888</v>
          </cell>
        </row>
        <row r="4689">
          <cell r="A4689" t="str">
            <v>Chalk PT SMC 1-2013-8</v>
          </cell>
          <cell r="G4689">
            <v>2.77</v>
          </cell>
          <cell r="H4689">
            <v>57.29</v>
          </cell>
          <cell r="V4689">
            <v>157.1326</v>
          </cell>
        </row>
        <row r="4690">
          <cell r="A4690" t="str">
            <v>Chalk PT SMC 1-2013-9</v>
          </cell>
          <cell r="G4690">
            <v>0.78</v>
          </cell>
          <cell r="H4690">
            <v>55.44</v>
          </cell>
          <cell r="V4690">
            <v>44.898899999999998</v>
          </cell>
        </row>
        <row r="4691">
          <cell r="A4691" t="str">
            <v>Chalk PT SMC 1-2013-10</v>
          </cell>
          <cell r="G4691">
            <v>0</v>
          </cell>
          <cell r="H4691">
            <v>62.5</v>
          </cell>
          <cell r="V4691">
            <v>0</v>
          </cell>
        </row>
        <row r="4692">
          <cell r="A4692" t="str">
            <v>Chalk PT SMC 1-2013-11</v>
          </cell>
          <cell r="G4692">
            <v>0.18</v>
          </cell>
          <cell r="H4692">
            <v>60.48</v>
          </cell>
          <cell r="V4692">
            <v>11.1936</v>
          </cell>
        </row>
        <row r="4693">
          <cell r="A4693" t="str">
            <v>Chalk PT SMC 1-2013-12</v>
          </cell>
          <cell r="G4693">
            <v>1.02</v>
          </cell>
          <cell r="H4693">
            <v>62.5</v>
          </cell>
          <cell r="V4693">
            <v>65.926900000000003</v>
          </cell>
        </row>
        <row r="4694">
          <cell r="A4694" t="str">
            <v>Chalk PT SMC 1-2014-1</v>
          </cell>
          <cell r="G4694">
            <v>0.19</v>
          </cell>
          <cell r="H4694">
            <v>62.5</v>
          </cell>
          <cell r="V4694">
            <v>11.5373</v>
          </cell>
        </row>
        <row r="4695">
          <cell r="A4695" t="str">
            <v>Chalk PT SMC 1-2014-2</v>
          </cell>
          <cell r="G4695">
            <v>0.08</v>
          </cell>
          <cell r="H4695">
            <v>56.45</v>
          </cell>
          <cell r="V4695">
            <v>4.7807999999999993</v>
          </cell>
        </row>
        <row r="4696">
          <cell r="A4696" t="str">
            <v>Chalk PT SMC 1-2014-3</v>
          </cell>
          <cell r="G4696">
            <v>0.19</v>
          </cell>
          <cell r="H4696">
            <v>62.5</v>
          </cell>
          <cell r="V4696">
            <v>9.7506000000000004</v>
          </cell>
        </row>
        <row r="4697">
          <cell r="A4697" t="str">
            <v>Chalk PT SMC 1-2014-4</v>
          </cell>
          <cell r="G4697">
            <v>0</v>
          </cell>
          <cell r="H4697">
            <v>60.48</v>
          </cell>
          <cell r="V4697">
            <v>0</v>
          </cell>
        </row>
        <row r="4698">
          <cell r="A4698" t="str">
            <v>Chalk PT SMC 1-2014-5</v>
          </cell>
          <cell r="G4698">
            <v>0.09</v>
          </cell>
          <cell r="H4698">
            <v>62.5</v>
          </cell>
          <cell r="V4698">
            <v>5.0061999999999998</v>
          </cell>
        </row>
        <row r="4699">
          <cell r="A4699" t="str">
            <v>Chalk PT SMC 1-2014-6</v>
          </cell>
          <cell r="G4699">
            <v>2.34</v>
          </cell>
          <cell r="H4699">
            <v>55.44</v>
          </cell>
          <cell r="V4699">
            <v>138.94479999999999</v>
          </cell>
        </row>
        <row r="4700">
          <cell r="A4700" t="str">
            <v>Chalk PT SMC 1-2014-7</v>
          </cell>
          <cell r="G4700">
            <v>3.25</v>
          </cell>
          <cell r="H4700">
            <v>57.29</v>
          </cell>
          <cell r="V4700">
            <v>193.69580000000002</v>
          </cell>
        </row>
        <row r="4701">
          <cell r="A4701" t="str">
            <v>Chalk PT SMC 1-2014-8</v>
          </cell>
          <cell r="G4701">
            <v>2.11</v>
          </cell>
          <cell r="H4701">
            <v>57.29</v>
          </cell>
          <cell r="V4701">
            <v>121.4211</v>
          </cell>
        </row>
        <row r="4702">
          <cell r="A4702" t="str">
            <v>Chalk PT SMC 1-2014-9</v>
          </cell>
          <cell r="G4702">
            <v>0.6</v>
          </cell>
          <cell r="H4702">
            <v>55.44</v>
          </cell>
          <cell r="V4702">
            <v>34.970600000000005</v>
          </cell>
        </row>
        <row r="4703">
          <cell r="A4703" t="str">
            <v>Chalk PT SMC 1-2014-10</v>
          </cell>
          <cell r="G4703">
            <v>0</v>
          </cell>
          <cell r="H4703">
            <v>62.5</v>
          </cell>
          <cell r="V4703">
            <v>0</v>
          </cell>
        </row>
        <row r="4704">
          <cell r="A4704" t="str">
            <v>Chalk PT SMC 1-2014-11</v>
          </cell>
          <cell r="G4704">
            <v>0.09</v>
          </cell>
          <cell r="H4704">
            <v>60.48</v>
          </cell>
          <cell r="V4704">
            <v>5.6627000000000001</v>
          </cell>
        </row>
        <row r="4705">
          <cell r="A4705" t="str">
            <v>Chalk PT SMC 1-2014-12</v>
          </cell>
          <cell r="G4705">
            <v>0.37</v>
          </cell>
          <cell r="H4705">
            <v>62.5</v>
          </cell>
          <cell r="V4705">
            <v>24.082000000000001</v>
          </cell>
        </row>
        <row r="4706">
          <cell r="A4706" t="str">
            <v>Chalk PT SMC 1-2015-1</v>
          </cell>
          <cell r="G4706">
            <v>0.28000000000000003</v>
          </cell>
          <cell r="H4706">
            <v>62.5</v>
          </cell>
          <cell r="V4706">
            <v>17.488699999999998</v>
          </cell>
        </row>
        <row r="4707">
          <cell r="A4707" t="str">
            <v>Chalk PT SMC 1-2015-2</v>
          </cell>
          <cell r="G4707">
            <v>0.17</v>
          </cell>
          <cell r="H4707">
            <v>56.45</v>
          </cell>
          <cell r="V4707">
            <v>9.6715999999999998</v>
          </cell>
        </row>
        <row r="4708">
          <cell r="A4708" t="str">
            <v>Chalk PT SMC 1-2015-3</v>
          </cell>
          <cell r="G4708">
            <v>0.09</v>
          </cell>
          <cell r="H4708">
            <v>62.5</v>
          </cell>
          <cell r="V4708">
            <v>4.9280999999999997</v>
          </cell>
        </row>
        <row r="4709">
          <cell r="A4709" t="str">
            <v>Chalk PT SMC 1-2015-4</v>
          </cell>
          <cell r="G4709">
            <v>0</v>
          </cell>
          <cell r="H4709">
            <v>60.48</v>
          </cell>
          <cell r="V4709">
            <v>0</v>
          </cell>
        </row>
        <row r="4710">
          <cell r="A4710" t="str">
            <v>Chalk PT SMC 1-2015-5</v>
          </cell>
          <cell r="G4710">
            <v>0.09</v>
          </cell>
          <cell r="H4710">
            <v>62.5</v>
          </cell>
          <cell r="V4710">
            <v>5.0616000000000003</v>
          </cell>
        </row>
        <row r="4711">
          <cell r="A4711" t="str">
            <v>Chalk PT SMC 1-2015-6</v>
          </cell>
          <cell r="G4711">
            <v>1.65</v>
          </cell>
          <cell r="H4711">
            <v>55.44</v>
          </cell>
          <cell r="V4711">
            <v>94.651399999999995</v>
          </cell>
        </row>
        <row r="4712">
          <cell r="A4712" t="str">
            <v>Chalk PT SMC 1-2015-7</v>
          </cell>
          <cell r="G4712">
            <v>3.63</v>
          </cell>
          <cell r="H4712">
            <v>57.29</v>
          </cell>
          <cell r="V4712">
            <v>218.9845</v>
          </cell>
        </row>
        <row r="4713">
          <cell r="A4713" t="str">
            <v>Chalk PT SMC 1-2015-8</v>
          </cell>
          <cell r="G4713">
            <v>1.18</v>
          </cell>
          <cell r="H4713">
            <v>57.29</v>
          </cell>
          <cell r="V4713">
            <v>63.971299999999999</v>
          </cell>
        </row>
        <row r="4714">
          <cell r="A4714" t="str">
            <v>Chalk PT SMC 1-2015-9</v>
          </cell>
          <cell r="G4714">
            <v>0.36</v>
          </cell>
          <cell r="H4714">
            <v>55.44</v>
          </cell>
          <cell r="V4714">
            <v>19.940899999999999</v>
          </cell>
        </row>
        <row r="4715">
          <cell r="A4715" t="str">
            <v>Chalk PT SMC 1-2015-10</v>
          </cell>
          <cell r="G4715">
            <v>0</v>
          </cell>
          <cell r="H4715">
            <v>62.5</v>
          </cell>
          <cell r="V4715">
            <v>0</v>
          </cell>
        </row>
        <row r="4716">
          <cell r="A4716" t="str">
            <v>Chalk PT SMC 1-2015-11</v>
          </cell>
          <cell r="G4716">
            <v>0.18</v>
          </cell>
          <cell r="H4716">
            <v>60.48</v>
          </cell>
          <cell r="V4716">
            <v>11.4451</v>
          </cell>
        </row>
        <row r="4717">
          <cell r="A4717" t="str">
            <v>--</v>
          </cell>
          <cell r="V4717">
            <v>0</v>
          </cell>
        </row>
        <row r="4718">
          <cell r="A4718" t="str">
            <v>Chalk PT SMC 1-2016-1</v>
          </cell>
          <cell r="G4718">
            <v>0.09</v>
          </cell>
          <cell r="H4718">
            <v>62.5</v>
          </cell>
          <cell r="V4718">
            <v>5.8574999999999999</v>
          </cell>
        </row>
        <row r="4719">
          <cell r="A4719" t="str">
            <v>Chalk PT SMC 1-2016-2</v>
          </cell>
          <cell r="G4719">
            <v>0.5</v>
          </cell>
          <cell r="H4719">
            <v>56.45</v>
          </cell>
          <cell r="V4719">
            <v>30.970099999999999</v>
          </cell>
        </row>
        <row r="4720">
          <cell r="A4720" t="str">
            <v>Chalk PT SMC 1-2016-3</v>
          </cell>
          <cell r="G4720">
            <v>0.28000000000000003</v>
          </cell>
          <cell r="H4720">
            <v>62.5</v>
          </cell>
          <cell r="V4720">
            <v>14.845699999999999</v>
          </cell>
        </row>
        <row r="4721">
          <cell r="A4721" t="str">
            <v>Chalk PT SMC 1-2016-4</v>
          </cell>
          <cell r="G4721">
            <v>0</v>
          </cell>
          <cell r="H4721">
            <v>60.48</v>
          </cell>
          <cell r="V4721">
            <v>0</v>
          </cell>
        </row>
        <row r="4722">
          <cell r="A4722" t="str">
            <v>Chalk PT SMC 1-2016-5</v>
          </cell>
          <cell r="G4722">
            <v>0.09</v>
          </cell>
          <cell r="H4722">
            <v>62.5</v>
          </cell>
          <cell r="V4722">
            <v>5.0849000000000002</v>
          </cell>
        </row>
        <row r="4723">
          <cell r="A4723" t="str">
            <v>Chalk PT SMC 1-2016-6</v>
          </cell>
          <cell r="G4723">
            <v>0.45</v>
          </cell>
          <cell r="H4723">
            <v>55.44</v>
          </cell>
          <cell r="V4723">
            <v>25.3352</v>
          </cell>
        </row>
        <row r="4724">
          <cell r="A4724" t="str">
            <v>Chalk PT SMC 1-2016-7</v>
          </cell>
          <cell r="G4724">
            <v>2.82</v>
          </cell>
          <cell r="H4724">
            <v>57.29</v>
          </cell>
          <cell r="V4724">
            <v>164.15940000000001</v>
          </cell>
        </row>
        <row r="4725">
          <cell r="A4725" t="str">
            <v>Chalk PT SMC 1-2016-8</v>
          </cell>
          <cell r="G4725">
            <v>1.67</v>
          </cell>
          <cell r="H4725">
            <v>57.29</v>
          </cell>
          <cell r="V4725">
            <v>95.143900000000002</v>
          </cell>
        </row>
        <row r="4726">
          <cell r="A4726" t="str">
            <v>Chalk PT SMC 1-2016-9</v>
          </cell>
          <cell r="G4726">
            <v>0.42</v>
          </cell>
          <cell r="H4726">
            <v>55.44</v>
          </cell>
          <cell r="V4726">
            <v>25.372700000000002</v>
          </cell>
        </row>
        <row r="4727">
          <cell r="A4727" t="str">
            <v>Chalk PT SMC 1-2016-10</v>
          </cell>
          <cell r="G4727">
            <v>0</v>
          </cell>
          <cell r="H4727">
            <v>62.5</v>
          </cell>
          <cell r="V4727">
            <v>0</v>
          </cell>
        </row>
        <row r="4728">
          <cell r="A4728" t="str">
            <v>Chalk PT SMC 1-2016-11</v>
          </cell>
          <cell r="G4728">
            <v>0.36</v>
          </cell>
          <cell r="H4728">
            <v>60.48</v>
          </cell>
          <cell r="V4728">
            <v>26.91</v>
          </cell>
        </row>
        <row r="4729">
          <cell r="A4729" t="str">
            <v>Chalk PT SMC 1-2016-12</v>
          </cell>
          <cell r="G4729">
            <v>0.37</v>
          </cell>
          <cell r="H4729">
            <v>62.5</v>
          </cell>
          <cell r="V4729">
            <v>24.467600000000001</v>
          </cell>
        </row>
        <row r="4730">
          <cell r="A4730" t="str">
            <v>Chalk PT SMC 1-2017-1</v>
          </cell>
          <cell r="G4730">
            <v>0.56000000000000005</v>
          </cell>
          <cell r="H4730">
            <v>62.5</v>
          </cell>
          <cell r="V4730">
            <v>35.512799999999999</v>
          </cell>
        </row>
        <row r="4731">
          <cell r="A4731" t="str">
            <v>Chalk PT SMC 1-2017-2</v>
          </cell>
          <cell r="G4731">
            <v>0.08</v>
          </cell>
          <cell r="H4731">
            <v>56.45</v>
          </cell>
          <cell r="V4731">
            <v>4.8787000000000003</v>
          </cell>
        </row>
        <row r="4732">
          <cell r="A4732" t="str">
            <v>Chalk PT SMC 1-2017-3</v>
          </cell>
          <cell r="G4732">
            <v>0.19</v>
          </cell>
          <cell r="H4732">
            <v>62.5</v>
          </cell>
          <cell r="V4732">
            <v>9.9432000000000009</v>
          </cell>
        </row>
        <row r="4733">
          <cell r="A4733" t="str">
            <v>Chalk PT SMC 1-2017-4</v>
          </cell>
          <cell r="G4733">
            <v>0</v>
          </cell>
          <cell r="H4733">
            <v>60.48</v>
          </cell>
          <cell r="V4733">
            <v>0</v>
          </cell>
        </row>
        <row r="4734">
          <cell r="A4734" t="str">
            <v>Chalk PT SMC 1-2017-5</v>
          </cell>
          <cell r="G4734">
            <v>0.19</v>
          </cell>
          <cell r="H4734">
            <v>62.5</v>
          </cell>
          <cell r="V4734">
            <v>10.2044</v>
          </cell>
        </row>
        <row r="4735">
          <cell r="A4735" t="str">
            <v>Chalk PT SMC 1-2017-6</v>
          </cell>
          <cell r="G4735">
            <v>0.72</v>
          </cell>
          <cell r="H4735">
            <v>55.44</v>
          </cell>
          <cell r="V4735">
            <v>40.728400000000001</v>
          </cell>
        </row>
        <row r="4736">
          <cell r="A4736" t="str">
            <v>Chalk PT SMC 1-2017-7</v>
          </cell>
          <cell r="G4736">
            <v>2.64</v>
          </cell>
          <cell r="H4736">
            <v>57.29</v>
          </cell>
          <cell r="V4736">
            <v>153.6438</v>
          </cell>
        </row>
        <row r="4737">
          <cell r="A4737" t="str">
            <v>Chalk PT SMC 1-2017-8</v>
          </cell>
          <cell r="G4737">
            <v>1.74</v>
          </cell>
          <cell r="H4737">
            <v>57.29</v>
          </cell>
          <cell r="V4737">
            <v>103.46680000000001</v>
          </cell>
        </row>
        <row r="4738">
          <cell r="A4738" t="str">
            <v>Chalk PT SMC 1-2017-9</v>
          </cell>
          <cell r="G4738">
            <v>0.27</v>
          </cell>
          <cell r="H4738">
            <v>55.44</v>
          </cell>
          <cell r="V4738">
            <v>15.0953</v>
          </cell>
        </row>
        <row r="4739">
          <cell r="A4739" t="str">
            <v>Chalk PT SMC 1-2017-10</v>
          </cell>
          <cell r="G4739">
            <v>0</v>
          </cell>
          <cell r="H4739">
            <v>62.5</v>
          </cell>
          <cell r="V4739">
            <v>0</v>
          </cell>
        </row>
        <row r="4740">
          <cell r="A4740" t="str">
            <v>Chalk PT SMC 1-2017-11</v>
          </cell>
          <cell r="G4740">
            <v>0.18</v>
          </cell>
          <cell r="H4740">
            <v>60.48</v>
          </cell>
          <cell r="V4740">
            <v>11.549899999999999</v>
          </cell>
        </row>
        <row r="4741">
          <cell r="A4741" t="str">
            <v>Chalk PT SMC 1-2017-12</v>
          </cell>
          <cell r="G4741">
            <v>0.47</v>
          </cell>
          <cell r="H4741">
            <v>62.5</v>
          </cell>
          <cell r="V4741">
            <v>30.725200000000001</v>
          </cell>
        </row>
        <row r="4742">
          <cell r="A4742" t="str">
            <v>Chalk PT SMC 1-2018-1</v>
          </cell>
          <cell r="G4742">
            <v>0.09</v>
          </cell>
          <cell r="H4742">
            <v>62.5</v>
          </cell>
          <cell r="V4742">
            <v>5.9187000000000003</v>
          </cell>
        </row>
        <row r="4743">
          <cell r="A4743" t="str">
            <v>Chalk PT SMC 1-2018-2</v>
          </cell>
          <cell r="G4743">
            <v>0.25</v>
          </cell>
          <cell r="H4743">
            <v>56.45</v>
          </cell>
          <cell r="V4743">
            <v>14.7142</v>
          </cell>
        </row>
        <row r="4744">
          <cell r="A4744" t="str">
            <v>Chalk PT SMC 1-2018-3</v>
          </cell>
          <cell r="G4744">
            <v>0.19</v>
          </cell>
          <cell r="H4744">
            <v>62.5</v>
          </cell>
          <cell r="V4744">
            <v>9.9915000000000003</v>
          </cell>
        </row>
        <row r="4745">
          <cell r="A4745" t="str">
            <v>Chalk PT SMC 1-2018-4</v>
          </cell>
          <cell r="G4745">
            <v>0</v>
          </cell>
          <cell r="H4745">
            <v>60.48</v>
          </cell>
          <cell r="V4745">
            <v>0</v>
          </cell>
        </row>
        <row r="4746">
          <cell r="A4746" t="str">
            <v>Chalk PT SMC 1-2018-5</v>
          </cell>
          <cell r="G4746">
            <v>0.19</v>
          </cell>
          <cell r="H4746">
            <v>62.5</v>
          </cell>
          <cell r="V4746">
            <v>10.263300000000001</v>
          </cell>
        </row>
        <row r="4747">
          <cell r="A4747" t="str">
            <v>Chalk PT SMC 1-2018-6</v>
          </cell>
          <cell r="G4747">
            <v>0.52</v>
          </cell>
          <cell r="H4747">
            <v>55.44</v>
          </cell>
          <cell r="V4747">
            <v>29.287699999999997</v>
          </cell>
        </row>
        <row r="4748">
          <cell r="A4748" t="str">
            <v>Chalk PT SMC 1-2018-7</v>
          </cell>
          <cell r="G4748">
            <v>3.36</v>
          </cell>
          <cell r="H4748">
            <v>57.29</v>
          </cell>
          <cell r="V4748">
            <v>203.01900000000001</v>
          </cell>
        </row>
        <row r="4749">
          <cell r="A4749" t="str">
            <v>Chalk PT SMC 1-2018-8</v>
          </cell>
          <cell r="G4749">
            <v>1.95</v>
          </cell>
          <cell r="H4749">
            <v>57.29</v>
          </cell>
          <cell r="V4749">
            <v>113.5586</v>
          </cell>
        </row>
        <row r="4750">
          <cell r="A4750" t="str">
            <v>Chalk PT SMC 1-2018-9</v>
          </cell>
          <cell r="G4750">
            <v>0.51</v>
          </cell>
          <cell r="H4750">
            <v>55.44</v>
          </cell>
          <cell r="V4750">
            <v>29.010400000000001</v>
          </cell>
        </row>
        <row r="4751">
          <cell r="A4751" t="str">
            <v>Chalk PT SMC 1-2018-10</v>
          </cell>
          <cell r="G4751">
            <v>0</v>
          </cell>
          <cell r="H4751">
            <v>62.5</v>
          </cell>
          <cell r="V4751">
            <v>0</v>
          </cell>
        </row>
        <row r="4752">
          <cell r="A4752" t="str">
            <v>Chalk PT SMC 1-2018-11</v>
          </cell>
          <cell r="G4752">
            <v>0</v>
          </cell>
          <cell r="H4752">
            <v>60.48</v>
          </cell>
          <cell r="V4752">
            <v>0</v>
          </cell>
        </row>
        <row r="4753">
          <cell r="A4753" t="str">
            <v>Chalk PT SMC 1-2018-12</v>
          </cell>
          <cell r="G4753">
            <v>0.09</v>
          </cell>
          <cell r="H4753">
            <v>62.5</v>
          </cell>
          <cell r="V4753">
            <v>6.18</v>
          </cell>
        </row>
        <row r="4754">
          <cell r="A4754" t="str">
            <v>Chalk PT SMC 1-2019-1</v>
          </cell>
          <cell r="G4754">
            <v>0.19</v>
          </cell>
          <cell r="H4754">
            <v>62.5</v>
          </cell>
          <cell r="V4754">
            <v>11.897</v>
          </cell>
        </row>
        <row r="4755">
          <cell r="A4755" t="str">
            <v>Chalk PT SMC 1-2019-2</v>
          </cell>
          <cell r="G4755">
            <v>0.25</v>
          </cell>
          <cell r="H4755">
            <v>56.45</v>
          </cell>
          <cell r="V4755">
            <v>14.781499999999999</v>
          </cell>
        </row>
        <row r="4756">
          <cell r="A4756" t="str">
            <v>Chalk PT SMC 1-2019-3</v>
          </cell>
          <cell r="G4756">
            <v>0.09</v>
          </cell>
          <cell r="H4756">
            <v>62.5</v>
          </cell>
          <cell r="V4756">
            <v>5.0175000000000001</v>
          </cell>
        </row>
        <row r="4757">
          <cell r="A4757" t="str">
            <v>Chalk PT SMC 1-2019-4</v>
          </cell>
          <cell r="G4757">
            <v>0</v>
          </cell>
          <cell r="H4757">
            <v>60.48</v>
          </cell>
          <cell r="V4757">
            <v>0</v>
          </cell>
        </row>
        <row r="4758">
          <cell r="A4758" t="str">
            <v>Chalk PT SMC 1-2019-5</v>
          </cell>
          <cell r="G4758">
            <v>0.19</v>
          </cell>
          <cell r="H4758">
            <v>62.5</v>
          </cell>
          <cell r="V4758">
            <v>10.3109</v>
          </cell>
        </row>
        <row r="4759">
          <cell r="A4759" t="str">
            <v>Chalk PT SMC 1-2019-6</v>
          </cell>
          <cell r="G4759">
            <v>0.78</v>
          </cell>
          <cell r="H4759">
            <v>55.44</v>
          </cell>
          <cell r="V4759">
            <v>46.594499999999996</v>
          </cell>
        </row>
        <row r="4760">
          <cell r="A4760" t="str">
            <v>Chalk PT SMC 1-2019-7</v>
          </cell>
          <cell r="G4760">
            <v>2.54</v>
          </cell>
          <cell r="H4760">
            <v>57.29</v>
          </cell>
          <cell r="V4760">
            <v>148.37130000000002</v>
          </cell>
        </row>
        <row r="4761">
          <cell r="A4761" t="str">
            <v>Chalk PT SMC 1-2019-8</v>
          </cell>
          <cell r="G4761">
            <v>2.2000000000000002</v>
          </cell>
          <cell r="H4761">
            <v>57.29</v>
          </cell>
          <cell r="V4761">
            <v>133.7697</v>
          </cell>
        </row>
        <row r="4762">
          <cell r="A4762" t="str">
            <v>Chalk PT SMC 1-2019-9</v>
          </cell>
          <cell r="G4762">
            <v>0.68</v>
          </cell>
          <cell r="H4762">
            <v>55.44</v>
          </cell>
          <cell r="V4762">
            <v>40.378</v>
          </cell>
        </row>
        <row r="4763">
          <cell r="A4763" t="str">
            <v>Chalk PT SMC 1-2019-10</v>
          </cell>
          <cell r="G4763">
            <v>0</v>
          </cell>
          <cell r="H4763">
            <v>62.5</v>
          </cell>
          <cell r="V4763">
            <v>0</v>
          </cell>
        </row>
        <row r="4764">
          <cell r="A4764" t="str">
            <v>Chalk PT SMC 1-2019-11</v>
          </cell>
          <cell r="G4764">
            <v>0</v>
          </cell>
          <cell r="H4764">
            <v>60.48</v>
          </cell>
          <cell r="V4764">
            <v>0</v>
          </cell>
        </row>
        <row r="4765">
          <cell r="A4765" t="str">
            <v>Chalk PT SMC 1-2019-12</v>
          </cell>
          <cell r="G4765">
            <v>0.47</v>
          </cell>
          <cell r="H4765">
            <v>62.5</v>
          </cell>
          <cell r="V4765">
            <v>31.040199999999999</v>
          </cell>
        </row>
        <row r="4766">
          <cell r="A4766" t="str">
            <v>Chalk PT SMC 1-2020-1</v>
          </cell>
          <cell r="G4766">
            <v>0</v>
          </cell>
          <cell r="H4766">
            <v>62.5</v>
          </cell>
          <cell r="V4766">
            <v>0</v>
          </cell>
        </row>
        <row r="4767">
          <cell r="A4767" t="str">
            <v>Chalk PT SMC 1-2020-2</v>
          </cell>
          <cell r="G4767">
            <v>0</v>
          </cell>
          <cell r="H4767">
            <v>56.45</v>
          </cell>
          <cell r="V4767">
            <v>0</v>
          </cell>
        </row>
        <row r="4768">
          <cell r="A4768" t="str">
            <v>Chalk PT SMC 1-2020-3</v>
          </cell>
          <cell r="G4768">
            <v>0.37</v>
          </cell>
          <cell r="H4768">
            <v>62.5</v>
          </cell>
          <cell r="V4768">
            <v>20.147000000000002</v>
          </cell>
        </row>
        <row r="4769">
          <cell r="A4769" t="str">
            <v>Chalk PT SMC 1-2020-4</v>
          </cell>
          <cell r="G4769">
            <v>0</v>
          </cell>
          <cell r="H4769">
            <v>60.48</v>
          </cell>
          <cell r="V4769">
            <v>0</v>
          </cell>
        </row>
        <row r="4770">
          <cell r="A4770" t="str">
            <v>Chalk PT SMC 1-2020-5</v>
          </cell>
          <cell r="G4770">
            <v>0</v>
          </cell>
          <cell r="H4770">
            <v>62.5</v>
          </cell>
          <cell r="V4770">
            <v>0</v>
          </cell>
        </row>
        <row r="4771">
          <cell r="A4771" t="str">
            <v>Chalk PT SMC 1-2020-6</v>
          </cell>
          <cell r="G4771">
            <v>1.26</v>
          </cell>
          <cell r="H4771">
            <v>55.44</v>
          </cell>
          <cell r="V4771">
            <v>78.747699999999995</v>
          </cell>
        </row>
        <row r="4772">
          <cell r="A4772" t="str">
            <v>Chalk PT SMC 1-2020-7</v>
          </cell>
          <cell r="G4772">
            <v>2.3199999999999998</v>
          </cell>
          <cell r="H4772">
            <v>57.29</v>
          </cell>
          <cell r="V4772">
            <v>134.09949999999998</v>
          </cell>
        </row>
        <row r="4773">
          <cell r="A4773" t="str">
            <v>Chalk PT SMC 1-2020-8</v>
          </cell>
          <cell r="G4773">
            <v>2.17</v>
          </cell>
          <cell r="H4773">
            <v>57.29</v>
          </cell>
          <cell r="V4773">
            <v>131.5069</v>
          </cell>
        </row>
        <row r="4774">
          <cell r="A4774" t="str">
            <v>Chalk PT SMC 1-2020-9</v>
          </cell>
          <cell r="G4774">
            <v>0.18</v>
          </cell>
          <cell r="H4774">
            <v>55.44</v>
          </cell>
          <cell r="V4774">
            <v>10.1967</v>
          </cell>
        </row>
        <row r="4775">
          <cell r="A4775" t="str">
            <v>Chalk PT SMC 1-2020-10</v>
          </cell>
          <cell r="G4775">
            <v>0</v>
          </cell>
          <cell r="H4775">
            <v>62.5</v>
          </cell>
          <cell r="V4775">
            <v>0</v>
          </cell>
        </row>
        <row r="4776">
          <cell r="A4776" t="str">
            <v>Chalk PT SMC 1-2020-11</v>
          </cell>
          <cell r="G4776">
            <v>0</v>
          </cell>
          <cell r="H4776">
            <v>60.48</v>
          </cell>
          <cell r="V4776">
            <v>0</v>
          </cell>
        </row>
        <row r="4777">
          <cell r="A4777" t="str">
            <v>Chalk PT SMC 1-2020-12</v>
          </cell>
          <cell r="G4777">
            <v>0</v>
          </cell>
          <cell r="H4777">
            <v>62.5</v>
          </cell>
          <cell r="V4777">
            <v>0</v>
          </cell>
        </row>
        <row r="4778">
          <cell r="A4778" t="str">
            <v>Chalk PT SMC 1-2021-1</v>
          </cell>
          <cell r="G4778">
            <v>0</v>
          </cell>
          <cell r="H4778">
            <v>62.5</v>
          </cell>
          <cell r="V4778">
            <v>0</v>
          </cell>
        </row>
        <row r="4779">
          <cell r="A4779" t="str">
            <v>Chalk PT SMC 1-2021-2</v>
          </cell>
          <cell r="G4779">
            <v>0</v>
          </cell>
          <cell r="H4779">
            <v>56.45</v>
          </cell>
          <cell r="V4779">
            <v>0</v>
          </cell>
        </row>
        <row r="4780">
          <cell r="A4780" t="str">
            <v>Chalk PT SMC 1-2021-3</v>
          </cell>
          <cell r="G4780">
            <v>0.09</v>
          </cell>
          <cell r="H4780">
            <v>62.5</v>
          </cell>
          <cell r="V4780">
            <v>5.0355999999999996</v>
          </cell>
        </row>
        <row r="4781">
          <cell r="A4781" t="str">
            <v>Chalk PT SMC 1-2021-4</v>
          </cell>
          <cell r="G4781">
            <v>0</v>
          </cell>
          <cell r="H4781">
            <v>60.48</v>
          </cell>
          <cell r="V4781">
            <v>0</v>
          </cell>
        </row>
        <row r="4782">
          <cell r="A4782" t="str">
            <v>Chalk PT SMC 1-2021-5</v>
          </cell>
          <cell r="G4782">
            <v>0</v>
          </cell>
          <cell r="H4782">
            <v>62.5</v>
          </cell>
          <cell r="V4782">
            <v>0</v>
          </cell>
        </row>
        <row r="4783">
          <cell r="A4783" t="str">
            <v>Chalk PT SMC 1-2021-6</v>
          </cell>
          <cell r="G4783">
            <v>1.02</v>
          </cell>
          <cell r="H4783">
            <v>55.44</v>
          </cell>
          <cell r="V4783">
            <v>60.9193</v>
          </cell>
        </row>
        <row r="4784">
          <cell r="A4784" t="str">
            <v>Chalk PT SMC 1-2021-7</v>
          </cell>
          <cell r="G4784">
            <v>2.7</v>
          </cell>
          <cell r="H4784">
            <v>57.29</v>
          </cell>
          <cell r="V4784">
            <v>164.4495</v>
          </cell>
        </row>
        <row r="4785">
          <cell r="A4785" t="str">
            <v>Chalk PT SMC 1-2021-8</v>
          </cell>
          <cell r="G4785">
            <v>2.2799999999999998</v>
          </cell>
          <cell r="H4785">
            <v>57.29</v>
          </cell>
          <cell r="V4785">
            <v>135.48339999999999</v>
          </cell>
        </row>
        <row r="4786">
          <cell r="A4786" t="str">
            <v>Chalk PT SMC 1-2021-9</v>
          </cell>
          <cell r="G4786">
            <v>0.18</v>
          </cell>
          <cell r="H4786">
            <v>55.44</v>
          </cell>
          <cell r="V4786">
            <v>10.1945</v>
          </cell>
        </row>
        <row r="4787">
          <cell r="A4787" t="str">
            <v>Chalk PT SMC 1-2021-10</v>
          </cell>
          <cell r="G4787">
            <v>0</v>
          </cell>
          <cell r="H4787">
            <v>62.5</v>
          </cell>
          <cell r="V4787">
            <v>0</v>
          </cell>
        </row>
        <row r="4788">
          <cell r="A4788" t="str">
            <v>Chalk PT SMC 1-2021-11</v>
          </cell>
          <cell r="G4788">
            <v>0.09</v>
          </cell>
          <cell r="H4788">
            <v>60.48</v>
          </cell>
          <cell r="V4788">
            <v>5.8631000000000002</v>
          </cell>
        </row>
        <row r="4789">
          <cell r="A4789" t="str">
            <v>Chalk PT SMC 1-2021-12</v>
          </cell>
          <cell r="G4789">
            <v>0.19</v>
          </cell>
          <cell r="H4789">
            <v>62.5</v>
          </cell>
          <cell r="V4789">
            <v>12.4642</v>
          </cell>
        </row>
        <row r="4790">
          <cell r="A4790" t="str">
            <v>Chalk PT SMC 1-2022-1</v>
          </cell>
          <cell r="G4790">
            <v>0.09</v>
          </cell>
          <cell r="H4790">
            <v>62.5</v>
          </cell>
          <cell r="V4790">
            <v>5.9745999999999997</v>
          </cell>
        </row>
        <row r="4791">
          <cell r="A4791" t="str">
            <v>Chalk PT SMC 1-2022-2</v>
          </cell>
          <cell r="G4791">
            <v>0</v>
          </cell>
          <cell r="H4791">
            <v>56.45</v>
          </cell>
          <cell r="V4791">
            <v>0</v>
          </cell>
        </row>
        <row r="4792">
          <cell r="A4792" t="str">
            <v>Chalk PT SMC 1-2022-3</v>
          </cell>
          <cell r="G4792">
            <v>0.09</v>
          </cell>
          <cell r="H4792">
            <v>62.5</v>
          </cell>
          <cell r="V4792">
            <v>5.0415999999999999</v>
          </cell>
        </row>
        <row r="4793">
          <cell r="A4793" t="str">
            <v>Chalk PT SMC 1-2022-4</v>
          </cell>
          <cell r="G4793">
            <v>0</v>
          </cell>
          <cell r="H4793">
            <v>60.48</v>
          </cell>
          <cell r="V4793">
            <v>0</v>
          </cell>
        </row>
        <row r="4794">
          <cell r="A4794" t="str">
            <v>Chalk PT SMC 1-2022-5</v>
          </cell>
          <cell r="G4794">
            <v>0.19</v>
          </cell>
          <cell r="H4794">
            <v>62.5</v>
          </cell>
          <cell r="V4794">
            <v>10.340399999999999</v>
          </cell>
        </row>
        <row r="4795">
          <cell r="A4795" t="str">
            <v>Chalk PT SMC 1-2022-6</v>
          </cell>
          <cell r="G4795">
            <v>1.17</v>
          </cell>
          <cell r="H4795">
            <v>55.44</v>
          </cell>
          <cell r="V4795">
            <v>69.620199999999997</v>
          </cell>
        </row>
        <row r="4796">
          <cell r="A4796" t="str">
            <v>Chalk PT SMC 1-2022-7</v>
          </cell>
          <cell r="G4796">
            <v>2.94</v>
          </cell>
          <cell r="H4796">
            <v>57.29</v>
          </cell>
          <cell r="V4796">
            <v>177.88590000000002</v>
          </cell>
        </row>
        <row r="4797">
          <cell r="A4797" t="str">
            <v>Chalk PT SMC 1-2022-8</v>
          </cell>
          <cell r="G4797">
            <v>2.64</v>
          </cell>
          <cell r="H4797">
            <v>57.29</v>
          </cell>
          <cell r="V4797">
            <v>163.9</v>
          </cell>
        </row>
        <row r="4798">
          <cell r="A4798" t="str">
            <v>Chalk PT SMC 1-2022-9</v>
          </cell>
          <cell r="G4798">
            <v>0</v>
          </cell>
          <cell r="H4798">
            <v>55.44</v>
          </cell>
          <cell r="V4798">
            <v>0</v>
          </cell>
        </row>
        <row r="4799">
          <cell r="A4799" t="str">
            <v>Chalk PT SMC 1-2022-10</v>
          </cell>
          <cell r="G4799">
            <v>0</v>
          </cell>
          <cell r="H4799">
            <v>62.5</v>
          </cell>
          <cell r="V4799">
            <v>0</v>
          </cell>
        </row>
        <row r="4800">
          <cell r="A4800" t="str">
            <v>Chalk PT SMC 1-2022-11</v>
          </cell>
          <cell r="G4800">
            <v>0</v>
          </cell>
          <cell r="H4800">
            <v>60.48</v>
          </cell>
          <cell r="V4800">
            <v>0</v>
          </cell>
        </row>
        <row r="4801">
          <cell r="A4801" t="str">
            <v>Chalk PT SMC 1-2022-12</v>
          </cell>
          <cell r="G4801">
            <v>0.09</v>
          </cell>
          <cell r="H4801">
            <v>62.5</v>
          </cell>
          <cell r="V4801">
            <v>6.2288999999999994</v>
          </cell>
        </row>
        <row r="4802">
          <cell r="A4802" t="str">
            <v>--</v>
          </cell>
          <cell r="V4802">
            <v>0</v>
          </cell>
        </row>
        <row r="4803">
          <cell r="A4803" t="str">
            <v>--</v>
          </cell>
          <cell r="V4803">
            <v>0</v>
          </cell>
        </row>
        <row r="4804">
          <cell r="A4804" t="str">
            <v>--</v>
          </cell>
          <cell r="V4804">
            <v>0</v>
          </cell>
        </row>
        <row r="4805">
          <cell r="A4805" t="str">
            <v>Panda 1-2003-4</v>
          </cell>
          <cell r="G4805">
            <v>12.34</v>
          </cell>
          <cell r="H4805">
            <v>165.6</v>
          </cell>
          <cell r="V4805">
            <v>637.72879999999998</v>
          </cell>
        </row>
        <row r="4806">
          <cell r="A4806" t="str">
            <v>Panda 1-2003-5</v>
          </cell>
          <cell r="G4806">
            <v>21.64</v>
          </cell>
          <cell r="H4806">
            <v>171.12</v>
          </cell>
          <cell r="V4806">
            <v>1261.5413000000001</v>
          </cell>
        </row>
        <row r="4807">
          <cell r="A4807" t="str">
            <v>Panda 1-2003-6</v>
          </cell>
          <cell r="G4807">
            <v>22.11</v>
          </cell>
          <cell r="H4807">
            <v>165.6</v>
          </cell>
          <cell r="V4807">
            <v>1257.1088</v>
          </cell>
        </row>
        <row r="4808">
          <cell r="A4808" t="str">
            <v>Panda 1-2003-7</v>
          </cell>
          <cell r="G4808">
            <v>46.09</v>
          </cell>
          <cell r="H4808">
            <v>171.12</v>
          </cell>
          <cell r="V4808">
            <v>2791.8987000000002</v>
          </cell>
        </row>
        <row r="4809">
          <cell r="A4809" t="str">
            <v>Panda 1-2003-8</v>
          </cell>
          <cell r="G4809">
            <v>44.99</v>
          </cell>
          <cell r="H4809">
            <v>171.12</v>
          </cell>
          <cell r="V4809">
            <v>2646.5208000000002</v>
          </cell>
        </row>
        <row r="4810">
          <cell r="A4810" t="str">
            <v>Panda 1-2003-9</v>
          </cell>
          <cell r="G4810">
            <v>14.54</v>
          </cell>
          <cell r="H4810">
            <v>165.6</v>
          </cell>
          <cell r="V4810">
            <v>823.69920000000002</v>
          </cell>
        </row>
        <row r="4811">
          <cell r="A4811" t="str">
            <v>Panda 1-2003-10</v>
          </cell>
          <cell r="G4811">
            <v>12.66</v>
          </cell>
          <cell r="H4811">
            <v>171.12</v>
          </cell>
          <cell r="V4811">
            <v>682.94549999999992</v>
          </cell>
        </row>
        <row r="4812">
          <cell r="A4812" t="str">
            <v>Panda 1-2003-11</v>
          </cell>
          <cell r="G4812">
            <v>15.73</v>
          </cell>
          <cell r="H4812">
            <v>165.6</v>
          </cell>
          <cell r="V4812">
            <v>914.72850000000005</v>
          </cell>
        </row>
        <row r="4813">
          <cell r="A4813" t="str">
            <v>Panda 1-2003-12</v>
          </cell>
          <cell r="G4813">
            <v>17.48</v>
          </cell>
          <cell r="H4813">
            <v>171.12</v>
          </cell>
          <cell r="V4813">
            <v>1148.5430999999999</v>
          </cell>
        </row>
        <row r="4814">
          <cell r="A4814" t="str">
            <v>Panda 1-2004-1</v>
          </cell>
          <cell r="G4814">
            <v>10.31</v>
          </cell>
          <cell r="H4814">
            <v>171.12</v>
          </cell>
          <cell r="V4814">
            <v>545.96090000000004</v>
          </cell>
        </row>
        <row r="4815">
          <cell r="A4815" t="str">
            <v>Panda 1-2004-2</v>
          </cell>
          <cell r="G4815">
            <v>4.1399999999999997</v>
          </cell>
          <cell r="H4815">
            <v>154.56</v>
          </cell>
          <cell r="V4815">
            <v>194.24709999999999</v>
          </cell>
        </row>
        <row r="4816">
          <cell r="A4816" t="str">
            <v>Panda 1-2004-3</v>
          </cell>
          <cell r="G4816">
            <v>5.09</v>
          </cell>
          <cell r="H4816">
            <v>171.12</v>
          </cell>
          <cell r="V4816">
            <v>240.01689999999999</v>
          </cell>
        </row>
        <row r="4817">
          <cell r="A4817" t="str">
            <v>Panda 1-2004-4</v>
          </cell>
          <cell r="G4817">
            <v>6.41</v>
          </cell>
          <cell r="H4817">
            <v>165.6</v>
          </cell>
          <cell r="V4817">
            <v>290.98839999999996</v>
          </cell>
        </row>
        <row r="4818">
          <cell r="A4818" t="str">
            <v>Panda 1-2004-5</v>
          </cell>
          <cell r="G4818">
            <v>5.6</v>
          </cell>
          <cell r="H4818">
            <v>171.12</v>
          </cell>
          <cell r="V4818">
            <v>249.41920000000002</v>
          </cell>
        </row>
        <row r="4819">
          <cell r="A4819" t="str">
            <v>Panda 1-2004-6</v>
          </cell>
          <cell r="G4819">
            <v>14.69</v>
          </cell>
          <cell r="H4819">
            <v>165.6</v>
          </cell>
          <cell r="V4819">
            <v>799.74879999999996</v>
          </cell>
        </row>
        <row r="4820">
          <cell r="A4820" t="str">
            <v>Panda 1-2004-7</v>
          </cell>
          <cell r="G4820">
            <v>31.95</v>
          </cell>
          <cell r="H4820">
            <v>171.12</v>
          </cell>
          <cell r="V4820">
            <v>1711.2427</v>
          </cell>
        </row>
        <row r="4821">
          <cell r="A4821" t="str">
            <v>Panda 1-2004-8</v>
          </cell>
          <cell r="G4821">
            <v>32.090000000000003</v>
          </cell>
          <cell r="H4821">
            <v>171.12</v>
          </cell>
          <cell r="V4821">
            <v>1682.3708000000001</v>
          </cell>
        </row>
        <row r="4822">
          <cell r="A4822" t="str">
            <v>Panda 1-2004-9</v>
          </cell>
          <cell r="G4822">
            <v>8.48</v>
          </cell>
          <cell r="H4822">
            <v>165.6</v>
          </cell>
          <cell r="V4822">
            <v>426.98169999999999</v>
          </cell>
        </row>
        <row r="4823">
          <cell r="A4823" t="str">
            <v>Panda 1-2004-10</v>
          </cell>
          <cell r="G4823">
            <v>1.02</v>
          </cell>
          <cell r="H4823">
            <v>171.12</v>
          </cell>
          <cell r="V4823">
            <v>47.980699999999999</v>
          </cell>
        </row>
        <row r="4824">
          <cell r="A4824" t="str">
            <v>Panda 1-2004-11</v>
          </cell>
          <cell r="G4824">
            <v>4.93</v>
          </cell>
          <cell r="H4824">
            <v>165.6</v>
          </cell>
          <cell r="V4824">
            <v>278.31900000000002</v>
          </cell>
        </row>
        <row r="4825">
          <cell r="A4825" t="str">
            <v>Panda 1-2004-12</v>
          </cell>
          <cell r="G4825">
            <v>8.91</v>
          </cell>
          <cell r="H4825">
            <v>171.12</v>
          </cell>
          <cell r="V4825">
            <v>500.00649999999996</v>
          </cell>
        </row>
        <row r="4826">
          <cell r="A4826" t="str">
            <v>Panda 1-2005-1</v>
          </cell>
          <cell r="G4826">
            <v>9.42</v>
          </cell>
          <cell r="H4826">
            <v>171.12</v>
          </cell>
          <cell r="V4826">
            <v>473.4402</v>
          </cell>
        </row>
        <row r="4827">
          <cell r="A4827" t="str">
            <v>Panda 1-2005-2</v>
          </cell>
          <cell r="G4827">
            <v>3.68</v>
          </cell>
          <cell r="H4827">
            <v>154.56</v>
          </cell>
          <cell r="V4827">
            <v>160.28489999999999</v>
          </cell>
        </row>
        <row r="4828">
          <cell r="A4828" t="str">
            <v>Panda 1-2005-3</v>
          </cell>
          <cell r="G4828">
            <v>5.35</v>
          </cell>
          <cell r="H4828">
            <v>171.12</v>
          </cell>
          <cell r="V4828">
            <v>236.24809999999999</v>
          </cell>
        </row>
        <row r="4829">
          <cell r="A4829" t="str">
            <v>Panda 1-2005-4</v>
          </cell>
          <cell r="G4829">
            <v>3.89</v>
          </cell>
          <cell r="H4829">
            <v>165.6</v>
          </cell>
          <cell r="V4829">
            <v>154.77709999999999</v>
          </cell>
        </row>
        <row r="4830">
          <cell r="A4830" t="str">
            <v>Panda 1-2005-5</v>
          </cell>
          <cell r="G4830">
            <v>5.04</v>
          </cell>
          <cell r="H4830">
            <v>171.12</v>
          </cell>
          <cell r="V4830">
            <v>220.68690000000001</v>
          </cell>
        </row>
        <row r="4831">
          <cell r="A4831" t="str">
            <v>Panda 1-2005-6</v>
          </cell>
          <cell r="G4831">
            <v>20.48</v>
          </cell>
          <cell r="H4831">
            <v>165.6</v>
          </cell>
          <cell r="V4831">
            <v>1027.4072999999999</v>
          </cell>
        </row>
        <row r="4832">
          <cell r="A4832" t="str">
            <v>Panda 1-2005-7</v>
          </cell>
          <cell r="G4832">
            <v>35.4</v>
          </cell>
          <cell r="H4832">
            <v>171.12</v>
          </cell>
          <cell r="V4832">
            <v>1749.1362999999999</v>
          </cell>
        </row>
        <row r="4833">
          <cell r="A4833" t="str">
            <v>Panda 1-2005-8</v>
          </cell>
          <cell r="G4833">
            <v>30.22</v>
          </cell>
          <cell r="H4833">
            <v>171.12</v>
          </cell>
          <cell r="V4833">
            <v>1446.5</v>
          </cell>
        </row>
        <row r="4834">
          <cell r="A4834" t="str">
            <v>Panda 1-2005-9</v>
          </cell>
          <cell r="G4834">
            <v>10</v>
          </cell>
          <cell r="H4834">
            <v>165.6</v>
          </cell>
          <cell r="V4834">
            <v>465.8383</v>
          </cell>
        </row>
        <row r="4835">
          <cell r="A4835" t="str">
            <v>Panda 1-2005-10</v>
          </cell>
          <cell r="G4835">
            <v>0.51</v>
          </cell>
          <cell r="H4835">
            <v>171.12</v>
          </cell>
          <cell r="V4835">
            <v>21.907499999999999</v>
          </cell>
        </row>
        <row r="4836">
          <cell r="A4836" t="str">
            <v>Panda 1-2005-11</v>
          </cell>
          <cell r="G4836">
            <v>7.15</v>
          </cell>
          <cell r="H4836">
            <v>165.6</v>
          </cell>
          <cell r="V4836">
            <v>353.40039999999999</v>
          </cell>
        </row>
        <row r="4837">
          <cell r="A4837" t="str">
            <v>Panda 1-2005-12</v>
          </cell>
          <cell r="G4837">
            <v>6.11</v>
          </cell>
          <cell r="H4837">
            <v>171.12</v>
          </cell>
          <cell r="V4837">
            <v>303.02809999999999</v>
          </cell>
        </row>
        <row r="4838">
          <cell r="A4838" t="str">
            <v>Panda 1-2006-1</v>
          </cell>
          <cell r="G4838">
            <v>13.78</v>
          </cell>
          <cell r="H4838">
            <v>171.12</v>
          </cell>
          <cell r="V4838">
            <v>656.41189999999995</v>
          </cell>
        </row>
        <row r="4839">
          <cell r="A4839" t="str">
            <v>Panda 1-2006-2</v>
          </cell>
          <cell r="G4839">
            <v>6.27</v>
          </cell>
          <cell r="H4839">
            <v>154.56</v>
          </cell>
          <cell r="V4839">
            <v>269.76949999999999</v>
          </cell>
        </row>
        <row r="4840">
          <cell r="A4840" t="str">
            <v>Panda 1-2006-3</v>
          </cell>
          <cell r="G4840">
            <v>9.24</v>
          </cell>
          <cell r="H4840">
            <v>171.12</v>
          </cell>
          <cell r="V4840">
            <v>365.72250000000003</v>
          </cell>
        </row>
        <row r="4841">
          <cell r="A4841" t="str">
            <v>Panda 1-2006-4</v>
          </cell>
          <cell r="G4841">
            <v>9.31</v>
          </cell>
          <cell r="H4841">
            <v>165.6</v>
          </cell>
          <cell r="V4841">
            <v>365.8655</v>
          </cell>
        </row>
        <row r="4842">
          <cell r="A4842" t="str">
            <v>Panda 1-2006-5</v>
          </cell>
          <cell r="G4842">
            <v>10.36</v>
          </cell>
          <cell r="H4842">
            <v>171.12</v>
          </cell>
          <cell r="V4842">
            <v>435.86369999999999</v>
          </cell>
        </row>
        <row r="4843">
          <cell r="A4843" t="str">
            <v>Panda 1-2006-6</v>
          </cell>
          <cell r="G4843">
            <v>23.83</v>
          </cell>
          <cell r="H4843">
            <v>165.6</v>
          </cell>
          <cell r="V4843">
            <v>1093.96</v>
          </cell>
        </row>
        <row r="4844">
          <cell r="A4844" t="str">
            <v>Panda 1-2006-7</v>
          </cell>
          <cell r="G4844">
            <v>41.7</v>
          </cell>
          <cell r="H4844">
            <v>171.12</v>
          </cell>
          <cell r="V4844">
            <v>1895.4031</v>
          </cell>
        </row>
        <row r="4845">
          <cell r="A4845" t="str">
            <v>Panda 1-2006-8</v>
          </cell>
          <cell r="G4845">
            <v>34.119999999999997</v>
          </cell>
          <cell r="H4845">
            <v>171.12</v>
          </cell>
          <cell r="V4845">
            <v>1555.8012999999999</v>
          </cell>
        </row>
        <row r="4846">
          <cell r="A4846" t="str">
            <v>Panda 1-2006-9</v>
          </cell>
          <cell r="G4846">
            <v>16.93</v>
          </cell>
          <cell r="H4846">
            <v>165.6</v>
          </cell>
          <cell r="V4846">
            <v>780.21</v>
          </cell>
        </row>
        <row r="4847">
          <cell r="A4847" t="str">
            <v>Panda 1-2006-10</v>
          </cell>
          <cell r="G4847">
            <v>3.6</v>
          </cell>
          <cell r="H4847">
            <v>171.12</v>
          </cell>
          <cell r="V4847">
            <v>148.2106</v>
          </cell>
        </row>
        <row r="4848">
          <cell r="A4848" t="str">
            <v>Panda 1-2006-11</v>
          </cell>
          <cell r="G4848">
            <v>12.12</v>
          </cell>
          <cell r="H4848">
            <v>165.6</v>
          </cell>
          <cell r="V4848">
            <v>581.52499999999998</v>
          </cell>
        </row>
        <row r="4849">
          <cell r="A4849" t="str">
            <v>Panda 1-2006-12</v>
          </cell>
          <cell r="G4849">
            <v>13.89</v>
          </cell>
          <cell r="H4849">
            <v>171.12</v>
          </cell>
          <cell r="V4849">
            <v>696.22839999999997</v>
          </cell>
        </row>
        <row r="4850">
          <cell r="A4850" t="str">
            <v>Panda 1-2007-1</v>
          </cell>
          <cell r="G4850">
            <v>23.04</v>
          </cell>
          <cell r="H4850">
            <v>171.12</v>
          </cell>
          <cell r="V4850">
            <v>1033.2817</v>
          </cell>
        </row>
        <row r="4851">
          <cell r="A4851" t="str">
            <v>Panda 1-2007-2</v>
          </cell>
          <cell r="G4851">
            <v>12.63</v>
          </cell>
          <cell r="H4851">
            <v>154.56</v>
          </cell>
          <cell r="V4851">
            <v>513.87300000000005</v>
          </cell>
        </row>
        <row r="4852">
          <cell r="A4852" t="str">
            <v>Panda 1-2007-3</v>
          </cell>
          <cell r="G4852">
            <v>22.97</v>
          </cell>
          <cell r="H4852">
            <v>171.12</v>
          </cell>
          <cell r="V4852">
            <v>868.56510000000003</v>
          </cell>
        </row>
        <row r="4853">
          <cell r="A4853" t="str">
            <v>Panda 1-2007-4</v>
          </cell>
          <cell r="G4853">
            <v>13.95</v>
          </cell>
          <cell r="H4853">
            <v>165.6</v>
          </cell>
          <cell r="V4853">
            <v>541.91219999999998</v>
          </cell>
        </row>
        <row r="4854">
          <cell r="A4854" t="str">
            <v>Panda 1-2007-5</v>
          </cell>
          <cell r="G4854">
            <v>10.7</v>
          </cell>
          <cell r="H4854">
            <v>171.12</v>
          </cell>
          <cell r="V4854">
            <v>437.4228</v>
          </cell>
        </row>
        <row r="4855">
          <cell r="A4855" t="str">
            <v>Panda 1-2007-6</v>
          </cell>
          <cell r="G4855">
            <v>29.28</v>
          </cell>
          <cell r="H4855">
            <v>165.6</v>
          </cell>
          <cell r="V4855">
            <v>1237.9402</v>
          </cell>
        </row>
        <row r="4856">
          <cell r="A4856" t="str">
            <v>Panda 1-2007-7</v>
          </cell>
          <cell r="G4856">
            <v>48.06</v>
          </cell>
          <cell r="H4856">
            <v>171.12</v>
          </cell>
          <cell r="V4856">
            <v>2183.2840999999999</v>
          </cell>
        </row>
        <row r="4857">
          <cell r="A4857" t="str">
            <v>Panda 1-2007-8</v>
          </cell>
          <cell r="G4857">
            <v>37.39</v>
          </cell>
          <cell r="H4857">
            <v>171.12</v>
          </cell>
          <cell r="V4857">
            <v>1598.8003999999999</v>
          </cell>
        </row>
        <row r="4858">
          <cell r="A4858" t="str">
            <v>Panda 1-2007-9</v>
          </cell>
          <cell r="G4858">
            <v>22.22</v>
          </cell>
          <cell r="H4858">
            <v>165.6</v>
          </cell>
          <cell r="V4858">
            <v>923.6</v>
          </cell>
        </row>
        <row r="4859">
          <cell r="A4859" t="str">
            <v>Panda 1-2007-10</v>
          </cell>
          <cell r="G4859">
            <v>10.73</v>
          </cell>
          <cell r="H4859">
            <v>171.12</v>
          </cell>
          <cell r="V4859">
            <v>434.47719999999998</v>
          </cell>
        </row>
        <row r="4860">
          <cell r="A4860" t="str">
            <v>Panda 1-2007-11</v>
          </cell>
          <cell r="G4860">
            <v>18.48</v>
          </cell>
          <cell r="H4860">
            <v>165.6</v>
          </cell>
          <cell r="V4860">
            <v>828.78419999999994</v>
          </cell>
        </row>
        <row r="4861">
          <cell r="A4861" t="str">
            <v>Panda 1-2007-12</v>
          </cell>
          <cell r="G4861">
            <v>16.3</v>
          </cell>
          <cell r="H4861">
            <v>171.12</v>
          </cell>
          <cell r="V4861">
            <v>784.30099999999993</v>
          </cell>
        </row>
        <row r="4862">
          <cell r="A4862" t="str">
            <v>Panda 1-2008-1</v>
          </cell>
          <cell r="G4862">
            <v>26.51</v>
          </cell>
          <cell r="H4862">
            <v>171.12</v>
          </cell>
          <cell r="V4862">
            <v>1235.2441000000001</v>
          </cell>
        </row>
        <row r="4863">
          <cell r="A4863" t="str">
            <v>Panda 1-2008-2</v>
          </cell>
          <cell r="G4863">
            <v>14.03</v>
          </cell>
          <cell r="H4863">
            <v>154.56</v>
          </cell>
          <cell r="V4863">
            <v>599.70060000000001</v>
          </cell>
        </row>
        <row r="4864">
          <cell r="A4864" t="str">
            <v>Panda 1-2008-3</v>
          </cell>
          <cell r="G4864">
            <v>19.62</v>
          </cell>
          <cell r="H4864">
            <v>171.12</v>
          </cell>
          <cell r="V4864">
            <v>779.72450000000003</v>
          </cell>
        </row>
        <row r="4865">
          <cell r="A4865" t="str">
            <v>Panda 1-2008-4</v>
          </cell>
          <cell r="G4865">
            <v>11.28</v>
          </cell>
          <cell r="H4865">
            <v>165.6</v>
          </cell>
          <cell r="V4865">
            <v>443.82429999999999</v>
          </cell>
        </row>
        <row r="4866">
          <cell r="A4866" t="str">
            <v>Panda 1-2008-5</v>
          </cell>
          <cell r="G4866">
            <v>18.149999999999999</v>
          </cell>
          <cell r="H4866">
            <v>171.12</v>
          </cell>
          <cell r="V4866">
            <v>725.81849999999997</v>
          </cell>
        </row>
        <row r="4867">
          <cell r="A4867" t="str">
            <v>Panda 1-2008-6</v>
          </cell>
          <cell r="G4867">
            <v>31.97</v>
          </cell>
          <cell r="H4867">
            <v>165.6</v>
          </cell>
          <cell r="V4867">
            <v>1361.7353000000001</v>
          </cell>
        </row>
        <row r="4868">
          <cell r="A4868" t="str">
            <v>Panda 1-2008-7</v>
          </cell>
          <cell r="G4868">
            <v>51.95</v>
          </cell>
          <cell r="H4868">
            <v>171.12</v>
          </cell>
          <cell r="V4868">
            <v>2312.5288999999998</v>
          </cell>
        </row>
        <row r="4869">
          <cell r="A4869" t="str">
            <v>Panda 1-2008-8</v>
          </cell>
          <cell r="G4869">
            <v>47.62</v>
          </cell>
          <cell r="H4869">
            <v>171.12</v>
          </cell>
          <cell r="V4869">
            <v>2023.6061</v>
          </cell>
        </row>
        <row r="4870">
          <cell r="A4870" t="str">
            <v>Panda 1-2008-9</v>
          </cell>
          <cell r="G4870">
            <v>24.89</v>
          </cell>
          <cell r="H4870">
            <v>165.6</v>
          </cell>
          <cell r="V4870">
            <v>1033.3870999999999</v>
          </cell>
        </row>
        <row r="4871">
          <cell r="A4871" t="str">
            <v>Panda 1-2008-10</v>
          </cell>
          <cell r="G4871">
            <v>11.76</v>
          </cell>
          <cell r="H4871">
            <v>171.12</v>
          </cell>
          <cell r="V4871">
            <v>499.11290000000002</v>
          </cell>
        </row>
        <row r="4872">
          <cell r="A4872" t="str">
            <v>Panda 1-2008-11</v>
          </cell>
          <cell r="G4872">
            <v>17.5</v>
          </cell>
          <cell r="H4872">
            <v>165.6</v>
          </cell>
          <cell r="V4872">
            <v>810.23059999999998</v>
          </cell>
        </row>
        <row r="4873">
          <cell r="A4873" t="str">
            <v>Panda 1-2008-12</v>
          </cell>
          <cell r="G4873">
            <v>18.329999999999998</v>
          </cell>
          <cell r="H4873">
            <v>171.12</v>
          </cell>
          <cell r="V4873">
            <v>907.82299999999998</v>
          </cell>
        </row>
        <row r="4874">
          <cell r="A4874" t="str">
            <v>Panda 1-2009-1</v>
          </cell>
          <cell r="G4874">
            <v>25.85</v>
          </cell>
          <cell r="H4874">
            <v>171.12</v>
          </cell>
          <cell r="V4874">
            <v>1227.0509</v>
          </cell>
        </row>
        <row r="4875">
          <cell r="A4875" t="str">
            <v>Panda 1-2009-2</v>
          </cell>
          <cell r="G4875">
            <v>10.69</v>
          </cell>
          <cell r="H4875">
            <v>154.56</v>
          </cell>
          <cell r="V4875">
            <v>469.15879999999999</v>
          </cell>
        </row>
        <row r="4876">
          <cell r="A4876" t="str">
            <v>Panda 1-2009-3</v>
          </cell>
          <cell r="G4876">
            <v>12.44</v>
          </cell>
          <cell r="H4876">
            <v>171.12</v>
          </cell>
          <cell r="V4876">
            <v>512.57460000000003</v>
          </cell>
        </row>
        <row r="4877">
          <cell r="A4877" t="str">
            <v>Panda 1-2009-4</v>
          </cell>
          <cell r="G4877">
            <v>5.16</v>
          </cell>
          <cell r="H4877">
            <v>165.6</v>
          </cell>
          <cell r="V4877">
            <v>201.2715</v>
          </cell>
        </row>
        <row r="4878">
          <cell r="A4878" t="str">
            <v>Panda 1-2009-5</v>
          </cell>
          <cell r="G4878">
            <v>12.41</v>
          </cell>
          <cell r="H4878">
            <v>171.12</v>
          </cell>
          <cell r="V4878">
            <v>499.8698</v>
          </cell>
        </row>
        <row r="4879">
          <cell r="A4879" t="str">
            <v>Panda 1-2009-6</v>
          </cell>
          <cell r="G4879">
            <v>31.49</v>
          </cell>
          <cell r="H4879">
            <v>165.6</v>
          </cell>
          <cell r="V4879">
            <v>1379.38</v>
          </cell>
        </row>
        <row r="4880">
          <cell r="A4880" t="str">
            <v>Panda 1-2009-7</v>
          </cell>
          <cell r="G4880">
            <v>49.15</v>
          </cell>
          <cell r="H4880">
            <v>171.12</v>
          </cell>
          <cell r="V4880">
            <v>2281.4684000000002</v>
          </cell>
        </row>
        <row r="4881">
          <cell r="A4881" t="str">
            <v>Panda 1-2009-8</v>
          </cell>
          <cell r="G4881">
            <v>42.4</v>
          </cell>
          <cell r="H4881">
            <v>171.12</v>
          </cell>
          <cell r="V4881">
            <v>1874.5436999999999</v>
          </cell>
        </row>
        <row r="4882">
          <cell r="A4882" t="str">
            <v>Panda 1-2009-9</v>
          </cell>
          <cell r="G4882">
            <v>23.94</v>
          </cell>
          <cell r="H4882">
            <v>165.6</v>
          </cell>
          <cell r="V4882">
            <v>1058.3674000000001</v>
          </cell>
        </row>
        <row r="4883">
          <cell r="A4883" t="str">
            <v>Panda 1-2009-10</v>
          </cell>
          <cell r="G4883">
            <v>6.6</v>
          </cell>
          <cell r="H4883">
            <v>171.12</v>
          </cell>
          <cell r="V4883">
            <v>275.94979999999998</v>
          </cell>
        </row>
        <row r="4884">
          <cell r="A4884" t="str">
            <v>Panda 1-2009-11</v>
          </cell>
          <cell r="G4884">
            <v>12.5</v>
          </cell>
          <cell r="H4884">
            <v>165.6</v>
          </cell>
          <cell r="V4884">
            <v>612.40980000000002</v>
          </cell>
        </row>
        <row r="4885">
          <cell r="A4885" t="str">
            <v>Panda 1-2009-12</v>
          </cell>
          <cell r="G4885">
            <v>17</v>
          </cell>
          <cell r="H4885">
            <v>171.12</v>
          </cell>
          <cell r="V4885">
            <v>847.14080000000001</v>
          </cell>
        </row>
        <row r="4886">
          <cell r="A4886" t="str">
            <v>Panda 1-2010-1</v>
          </cell>
          <cell r="G4886">
            <v>28.43</v>
          </cell>
          <cell r="H4886">
            <v>171.12</v>
          </cell>
          <cell r="V4886">
            <v>1411.9783</v>
          </cell>
        </row>
        <row r="4887">
          <cell r="A4887" t="str">
            <v>Panda 1-2010-2</v>
          </cell>
          <cell r="G4887">
            <v>18.309999999999999</v>
          </cell>
          <cell r="H4887">
            <v>154.56</v>
          </cell>
          <cell r="V4887">
            <v>810.07989999999995</v>
          </cell>
        </row>
        <row r="4888">
          <cell r="A4888" t="str">
            <v>Panda 1-2010-3</v>
          </cell>
          <cell r="G4888">
            <v>31.07</v>
          </cell>
          <cell r="H4888">
            <v>171.12</v>
          </cell>
          <cell r="V4888">
            <v>1308.9186</v>
          </cell>
        </row>
        <row r="4889">
          <cell r="A4889" t="str">
            <v>Panda 1-2010-4</v>
          </cell>
          <cell r="G4889">
            <v>7.89</v>
          </cell>
          <cell r="H4889">
            <v>165.6</v>
          </cell>
          <cell r="V4889">
            <v>343.91</v>
          </cell>
        </row>
        <row r="4890">
          <cell r="A4890" t="str">
            <v>Panda 1-2010-5</v>
          </cell>
          <cell r="G4890">
            <v>18.59</v>
          </cell>
          <cell r="H4890">
            <v>171.12</v>
          </cell>
          <cell r="V4890">
            <v>817.25009999999997</v>
          </cell>
        </row>
        <row r="4891">
          <cell r="A4891" t="str">
            <v>Panda 1-2010-6</v>
          </cell>
          <cell r="G4891">
            <v>34.75</v>
          </cell>
          <cell r="H4891">
            <v>165.6</v>
          </cell>
          <cell r="V4891">
            <v>1558.0744999999999</v>
          </cell>
        </row>
        <row r="4892">
          <cell r="A4892" t="str">
            <v>Panda 1-2010-7</v>
          </cell>
          <cell r="G4892">
            <v>47.87</v>
          </cell>
          <cell r="H4892">
            <v>171.12</v>
          </cell>
          <cell r="V4892">
            <v>2267.3398999999999</v>
          </cell>
        </row>
        <row r="4893">
          <cell r="A4893" t="str">
            <v>Panda 1-2010-8</v>
          </cell>
          <cell r="G4893">
            <v>42.78</v>
          </cell>
          <cell r="H4893">
            <v>171.12</v>
          </cell>
          <cell r="V4893">
            <v>1962.1333000000002</v>
          </cell>
        </row>
        <row r="4894">
          <cell r="A4894" t="str">
            <v>Panda 1-2010-9</v>
          </cell>
          <cell r="G4894">
            <v>28.49</v>
          </cell>
          <cell r="H4894">
            <v>165.6</v>
          </cell>
          <cell r="V4894">
            <v>1318.18</v>
          </cell>
        </row>
        <row r="4895">
          <cell r="A4895" t="str">
            <v>Panda 1-2010-10</v>
          </cell>
          <cell r="G4895">
            <v>14.26</v>
          </cell>
          <cell r="H4895">
            <v>171.12</v>
          </cell>
          <cell r="V4895">
            <v>671.04</v>
          </cell>
        </row>
        <row r="4896">
          <cell r="A4896" t="str">
            <v>Panda 1-2010-11</v>
          </cell>
          <cell r="G4896">
            <v>23.61</v>
          </cell>
          <cell r="H4896">
            <v>165.6</v>
          </cell>
          <cell r="V4896">
            <v>1159.5640000000001</v>
          </cell>
        </row>
        <row r="4897">
          <cell r="A4897" t="str">
            <v>Panda 1-2010-12</v>
          </cell>
          <cell r="G4897">
            <v>24.77</v>
          </cell>
          <cell r="H4897">
            <v>171.12</v>
          </cell>
          <cell r="V4897">
            <v>1334.306</v>
          </cell>
        </row>
        <row r="4898">
          <cell r="A4898" t="str">
            <v>Panda 1-2011-1</v>
          </cell>
          <cell r="G4898">
            <v>32.340000000000003</v>
          </cell>
          <cell r="H4898">
            <v>171.12</v>
          </cell>
          <cell r="V4898">
            <v>1692.0563999999999</v>
          </cell>
        </row>
        <row r="4899">
          <cell r="A4899" t="str">
            <v>Panda 1-2011-2</v>
          </cell>
          <cell r="G4899">
            <v>18.420000000000002</v>
          </cell>
          <cell r="H4899">
            <v>154.56</v>
          </cell>
          <cell r="V4899">
            <v>831.85649999999998</v>
          </cell>
        </row>
        <row r="4900">
          <cell r="A4900" t="str">
            <v>Panda 1-2011-3</v>
          </cell>
          <cell r="G4900">
            <v>21.64</v>
          </cell>
          <cell r="H4900">
            <v>171.12</v>
          </cell>
          <cell r="V4900">
            <v>909.2088</v>
          </cell>
        </row>
        <row r="4901">
          <cell r="A4901" t="str">
            <v>Panda 1-2011-4</v>
          </cell>
          <cell r="G4901">
            <v>4.32</v>
          </cell>
          <cell r="H4901">
            <v>165.6</v>
          </cell>
          <cell r="V4901">
            <v>177.47609999999997</v>
          </cell>
        </row>
        <row r="4902">
          <cell r="A4902" t="str">
            <v>Panda 1-2011-5</v>
          </cell>
          <cell r="G4902">
            <v>19.54</v>
          </cell>
          <cell r="H4902">
            <v>171.12</v>
          </cell>
          <cell r="V4902">
            <v>827.76239999999996</v>
          </cell>
        </row>
        <row r="4903">
          <cell r="A4903" t="str">
            <v>Panda 1-2011-6</v>
          </cell>
          <cell r="G4903">
            <v>30.75</v>
          </cell>
          <cell r="H4903">
            <v>165.6</v>
          </cell>
          <cell r="V4903">
            <v>1428.03</v>
          </cell>
        </row>
        <row r="4904">
          <cell r="A4904" t="str">
            <v>Panda 1-2011-7</v>
          </cell>
          <cell r="G4904">
            <v>47.46</v>
          </cell>
          <cell r="H4904">
            <v>171.12</v>
          </cell>
          <cell r="V4904">
            <v>2255.5573999999997</v>
          </cell>
        </row>
        <row r="4905">
          <cell r="A4905" t="str">
            <v>Panda 1-2011-8</v>
          </cell>
          <cell r="G4905">
            <v>46.85</v>
          </cell>
          <cell r="H4905">
            <v>171.12</v>
          </cell>
          <cell r="V4905">
            <v>2209.91</v>
          </cell>
        </row>
        <row r="4906">
          <cell r="A4906" t="str">
            <v>Panda 1-2011-9</v>
          </cell>
          <cell r="G4906">
            <v>29.08</v>
          </cell>
          <cell r="H4906">
            <v>165.6</v>
          </cell>
          <cell r="V4906">
            <v>1406.42</v>
          </cell>
        </row>
        <row r="4907">
          <cell r="A4907" t="str">
            <v>Panda 1-2011-10</v>
          </cell>
          <cell r="G4907">
            <v>8.91</v>
          </cell>
          <cell r="H4907">
            <v>171.12</v>
          </cell>
          <cell r="V4907">
            <v>409.10680000000002</v>
          </cell>
        </row>
        <row r="4908">
          <cell r="A4908" t="str">
            <v>Panda 1-2011-11</v>
          </cell>
          <cell r="G4908">
            <v>10.84</v>
          </cell>
          <cell r="H4908">
            <v>165.6</v>
          </cell>
          <cell r="V4908">
            <v>519.44740000000002</v>
          </cell>
        </row>
        <row r="4909">
          <cell r="A4909" t="str">
            <v>Panda 1-2011-12</v>
          </cell>
          <cell r="G4909">
            <v>22.92</v>
          </cell>
          <cell r="H4909">
            <v>171.12</v>
          </cell>
          <cell r="V4909">
            <v>1194.0630000000001</v>
          </cell>
        </row>
        <row r="4910">
          <cell r="A4910" t="str">
            <v>Panda 1-2012-1</v>
          </cell>
          <cell r="G4910">
            <v>27.5</v>
          </cell>
          <cell r="H4910">
            <v>171.12</v>
          </cell>
          <cell r="V4910">
            <v>1490.2826</v>
          </cell>
        </row>
        <row r="4911">
          <cell r="A4911" t="str">
            <v>Panda 1-2012-2</v>
          </cell>
          <cell r="G4911">
            <v>16.28</v>
          </cell>
          <cell r="H4911">
            <v>154.56</v>
          </cell>
          <cell r="V4911">
            <v>758.27819999999997</v>
          </cell>
        </row>
        <row r="4912">
          <cell r="A4912" t="str">
            <v>Panda 1-2012-3</v>
          </cell>
          <cell r="G4912">
            <v>26.56</v>
          </cell>
          <cell r="H4912">
            <v>171.12</v>
          </cell>
          <cell r="V4912">
            <v>1132.3519999999999</v>
          </cell>
        </row>
        <row r="4913">
          <cell r="A4913" t="str">
            <v>Panda 1-2012-4</v>
          </cell>
          <cell r="G4913">
            <v>2.96</v>
          </cell>
          <cell r="H4913">
            <v>165.6</v>
          </cell>
          <cell r="V4913">
            <v>125.61</v>
          </cell>
        </row>
        <row r="4914">
          <cell r="A4914" t="str">
            <v>Panda 1-2012-5</v>
          </cell>
          <cell r="G4914">
            <v>24.51</v>
          </cell>
          <cell r="H4914">
            <v>171.12</v>
          </cell>
          <cell r="V4914">
            <v>1061.51</v>
          </cell>
        </row>
        <row r="4915">
          <cell r="A4915" t="str">
            <v>Panda 1-2012-6</v>
          </cell>
          <cell r="G4915">
            <v>34.69</v>
          </cell>
          <cell r="H4915">
            <v>165.6</v>
          </cell>
          <cell r="V4915">
            <v>1671.03</v>
          </cell>
        </row>
        <row r="4916">
          <cell r="A4916" t="str">
            <v>Panda 1-2012-7</v>
          </cell>
          <cell r="G4916">
            <v>46.92</v>
          </cell>
          <cell r="H4916">
            <v>171.12</v>
          </cell>
          <cell r="V4916">
            <v>2264.3916999999997</v>
          </cell>
        </row>
        <row r="4917">
          <cell r="A4917" t="str">
            <v>Panda 1-2012-8</v>
          </cell>
          <cell r="G4917">
            <v>40.74</v>
          </cell>
          <cell r="H4917">
            <v>171.12</v>
          </cell>
          <cell r="V4917">
            <v>1966.21</v>
          </cell>
        </row>
        <row r="4918">
          <cell r="A4918" t="str">
            <v>Panda 1-2012-9</v>
          </cell>
          <cell r="G4918">
            <v>26.41</v>
          </cell>
          <cell r="H4918">
            <v>165.6</v>
          </cell>
          <cell r="V4918">
            <v>1254.1500000000001</v>
          </cell>
        </row>
        <row r="4919">
          <cell r="A4919" t="str">
            <v>Panda 1-2012-10</v>
          </cell>
          <cell r="G4919">
            <v>4.58</v>
          </cell>
          <cell r="H4919">
            <v>171.12</v>
          </cell>
          <cell r="V4919">
            <v>210.3546</v>
          </cell>
        </row>
        <row r="4920">
          <cell r="A4920" t="str">
            <v>Panda 1-2012-11</v>
          </cell>
          <cell r="G4920">
            <v>13.55</v>
          </cell>
          <cell r="H4920">
            <v>165.6</v>
          </cell>
          <cell r="V4920">
            <v>703.31009999999992</v>
          </cell>
        </row>
        <row r="4921">
          <cell r="A4921" t="str">
            <v>Panda 1-2012-12</v>
          </cell>
          <cell r="G4921">
            <v>25.84</v>
          </cell>
          <cell r="H4921">
            <v>171.12</v>
          </cell>
          <cell r="V4921">
            <v>1410.33</v>
          </cell>
        </row>
        <row r="4922">
          <cell r="A4922" t="str">
            <v>Panda 1-2013-1</v>
          </cell>
          <cell r="G4922">
            <v>26.99</v>
          </cell>
          <cell r="H4922">
            <v>171.12</v>
          </cell>
          <cell r="V4922">
            <v>1489.4022000000002</v>
          </cell>
        </row>
        <row r="4923">
          <cell r="A4923" t="str">
            <v>Panda 1-2013-2</v>
          </cell>
          <cell r="G4923">
            <v>17.34</v>
          </cell>
          <cell r="H4923">
            <v>154.56</v>
          </cell>
          <cell r="V4923">
            <v>808.7106</v>
          </cell>
        </row>
        <row r="4924">
          <cell r="A4924" t="str">
            <v>Panda 1-2013-3</v>
          </cell>
          <cell r="G4924">
            <v>28.66</v>
          </cell>
          <cell r="H4924">
            <v>171.12</v>
          </cell>
          <cell r="V4924">
            <v>1247.5093000000002</v>
          </cell>
        </row>
        <row r="4925">
          <cell r="A4925" t="str">
            <v>Panda 1-2013-4</v>
          </cell>
          <cell r="G4925">
            <v>6.09</v>
          </cell>
          <cell r="H4925">
            <v>165.6</v>
          </cell>
          <cell r="V4925">
            <v>260.52</v>
          </cell>
        </row>
        <row r="4926">
          <cell r="A4926" t="str">
            <v>Panda 1-2013-5</v>
          </cell>
          <cell r="G4926">
            <v>15.02</v>
          </cell>
          <cell r="H4926">
            <v>171.12</v>
          </cell>
          <cell r="V4926">
            <v>658.08</v>
          </cell>
        </row>
        <row r="4927">
          <cell r="A4927" t="str">
            <v>Panda 1-2013-6</v>
          </cell>
          <cell r="G4927">
            <v>33.76</v>
          </cell>
          <cell r="H4927">
            <v>165.6</v>
          </cell>
          <cell r="V4927">
            <v>1582.85</v>
          </cell>
        </row>
        <row r="4928">
          <cell r="A4928" t="str">
            <v>Panda 1-2013-7</v>
          </cell>
          <cell r="G4928">
            <v>47.99</v>
          </cell>
          <cell r="H4928">
            <v>171.12</v>
          </cell>
          <cell r="V4928">
            <v>2355.9209999999998</v>
          </cell>
        </row>
        <row r="4929">
          <cell r="A4929" t="str">
            <v>Panda 1-2013-8</v>
          </cell>
          <cell r="G4929">
            <v>39.81</v>
          </cell>
          <cell r="H4929">
            <v>171.12</v>
          </cell>
          <cell r="V4929">
            <v>1913.84</v>
          </cell>
        </row>
        <row r="4930">
          <cell r="A4930" t="str">
            <v>Panda 1-2013-9</v>
          </cell>
          <cell r="G4930">
            <v>24.11</v>
          </cell>
          <cell r="H4930">
            <v>165.6</v>
          </cell>
          <cell r="V4930">
            <v>1169.1762000000001</v>
          </cell>
        </row>
        <row r="4931">
          <cell r="A4931" t="str">
            <v>Panda 1-2013-10</v>
          </cell>
          <cell r="G4931">
            <v>5.7</v>
          </cell>
          <cell r="H4931">
            <v>171.12</v>
          </cell>
          <cell r="V4931">
            <v>243.953</v>
          </cell>
        </row>
        <row r="4932">
          <cell r="A4932" t="str">
            <v>Panda 1-2013-11</v>
          </cell>
          <cell r="G4932">
            <v>16.47</v>
          </cell>
          <cell r="H4932">
            <v>165.6</v>
          </cell>
          <cell r="V4932">
            <v>835.20100000000002</v>
          </cell>
        </row>
        <row r="4933">
          <cell r="A4933" t="str">
            <v>Panda 1-2013-12</v>
          </cell>
          <cell r="G4933">
            <v>23.61</v>
          </cell>
          <cell r="H4933">
            <v>171.12</v>
          </cell>
          <cell r="V4933">
            <v>1296.2215000000001</v>
          </cell>
        </row>
        <row r="4934">
          <cell r="A4934" t="str">
            <v>Panda 1-2014-1</v>
          </cell>
          <cell r="G4934">
            <v>30.56</v>
          </cell>
          <cell r="H4934">
            <v>171.12</v>
          </cell>
          <cell r="V4934">
            <v>1682.922</v>
          </cell>
        </row>
        <row r="4935">
          <cell r="A4935" t="str">
            <v>Panda 1-2014-2</v>
          </cell>
          <cell r="G4935">
            <v>26.18</v>
          </cell>
          <cell r="H4935">
            <v>154.56</v>
          </cell>
          <cell r="V4935">
            <v>1210.3716999999999</v>
          </cell>
        </row>
        <row r="4936">
          <cell r="A4936" t="str">
            <v>Panda 1-2014-3</v>
          </cell>
          <cell r="G4936">
            <v>20.63</v>
          </cell>
          <cell r="H4936">
            <v>171.12</v>
          </cell>
          <cell r="V4936">
            <v>929.77809999999999</v>
          </cell>
        </row>
        <row r="4937">
          <cell r="A4937" t="str">
            <v>Panda 1-2014-4</v>
          </cell>
          <cell r="G4937">
            <v>3.94</v>
          </cell>
          <cell r="H4937">
            <v>165.6</v>
          </cell>
          <cell r="V4937">
            <v>172.16</v>
          </cell>
        </row>
        <row r="4938">
          <cell r="A4938" t="str">
            <v>Panda 1-2014-5</v>
          </cell>
          <cell r="G4938">
            <v>26.48</v>
          </cell>
          <cell r="H4938">
            <v>171.12</v>
          </cell>
          <cell r="V4938">
            <v>1216.6555000000001</v>
          </cell>
        </row>
        <row r="4939">
          <cell r="A4939" t="str">
            <v>Panda 1-2014-6</v>
          </cell>
          <cell r="G4939">
            <v>32.28</v>
          </cell>
          <cell r="H4939">
            <v>165.6</v>
          </cell>
          <cell r="V4939">
            <v>1531.4011</v>
          </cell>
        </row>
        <row r="4940">
          <cell r="A4940" t="str">
            <v>Panda 1-2014-7</v>
          </cell>
          <cell r="G4940">
            <v>47.87</v>
          </cell>
          <cell r="H4940">
            <v>171.12</v>
          </cell>
          <cell r="V4940">
            <v>2372.8007000000002</v>
          </cell>
        </row>
        <row r="4941">
          <cell r="A4941" t="str">
            <v>Panda 1-2014-8</v>
          </cell>
          <cell r="G4941">
            <v>44.68</v>
          </cell>
          <cell r="H4941">
            <v>171.12</v>
          </cell>
          <cell r="V4941">
            <v>2143.19</v>
          </cell>
        </row>
        <row r="4942">
          <cell r="A4942" t="str">
            <v>Panda 1-2014-9</v>
          </cell>
          <cell r="G4942">
            <v>30.86</v>
          </cell>
          <cell r="H4942">
            <v>165.6</v>
          </cell>
          <cell r="V4942">
            <v>1443.54</v>
          </cell>
        </row>
        <row r="4943">
          <cell r="A4943" t="str">
            <v>Panda 1-2014-10</v>
          </cell>
          <cell r="G4943">
            <v>12.96</v>
          </cell>
          <cell r="H4943">
            <v>171.12</v>
          </cell>
          <cell r="V4943">
            <v>608.3454999999999</v>
          </cell>
        </row>
        <row r="4944">
          <cell r="A4944" t="str">
            <v>Panda 1-2014-11</v>
          </cell>
          <cell r="G4944">
            <v>14.29</v>
          </cell>
          <cell r="H4944">
            <v>165.6</v>
          </cell>
          <cell r="V4944">
            <v>725.68719999999996</v>
          </cell>
        </row>
        <row r="4945">
          <cell r="A4945" t="str">
            <v>Panda 1-2014-12</v>
          </cell>
          <cell r="G4945">
            <v>27.31</v>
          </cell>
          <cell r="H4945">
            <v>171.12</v>
          </cell>
          <cell r="V4945">
            <v>1484.3535999999999</v>
          </cell>
        </row>
        <row r="4946">
          <cell r="A4946" t="str">
            <v>Panda 1-2015-1</v>
          </cell>
          <cell r="G4946">
            <v>28.61</v>
          </cell>
          <cell r="H4946">
            <v>171.12</v>
          </cell>
          <cell r="V4946">
            <v>1551.0743</v>
          </cell>
        </row>
        <row r="4947">
          <cell r="A4947" t="str">
            <v>Panda 1-2015-2</v>
          </cell>
          <cell r="G4947">
            <v>19.02</v>
          </cell>
          <cell r="H4947">
            <v>154.56</v>
          </cell>
          <cell r="V4947">
            <v>896.85839999999996</v>
          </cell>
        </row>
        <row r="4948">
          <cell r="A4948" t="str">
            <v>Panda 1-2015-3</v>
          </cell>
          <cell r="G4948">
            <v>29.01</v>
          </cell>
          <cell r="H4948">
            <v>171.12</v>
          </cell>
          <cell r="V4948">
            <v>1252.4830999999999</v>
          </cell>
        </row>
        <row r="4949">
          <cell r="A4949" t="str">
            <v>Panda 1-2015-4</v>
          </cell>
          <cell r="G4949">
            <v>12.43</v>
          </cell>
          <cell r="H4949">
            <v>165.6</v>
          </cell>
          <cell r="V4949">
            <v>537.61329999999998</v>
          </cell>
        </row>
        <row r="4950">
          <cell r="A4950" t="str">
            <v>Panda 1-2015-5</v>
          </cell>
          <cell r="G4950">
            <v>17.920000000000002</v>
          </cell>
          <cell r="H4950">
            <v>171.12</v>
          </cell>
          <cell r="V4950">
            <v>781.15809999999999</v>
          </cell>
        </row>
        <row r="4951">
          <cell r="A4951" t="str">
            <v>Panda 1-2015-6</v>
          </cell>
          <cell r="G4951">
            <v>30.8</v>
          </cell>
          <cell r="H4951">
            <v>165.6</v>
          </cell>
          <cell r="V4951">
            <v>1478.44</v>
          </cell>
        </row>
        <row r="4952">
          <cell r="A4952" t="str">
            <v>Panda 1-2015-7</v>
          </cell>
          <cell r="G4952">
            <v>45.51</v>
          </cell>
          <cell r="H4952">
            <v>171.12</v>
          </cell>
          <cell r="V4952">
            <v>2303.0636</v>
          </cell>
        </row>
        <row r="4953">
          <cell r="A4953" t="str">
            <v>Panda 1-2015-8</v>
          </cell>
          <cell r="G4953">
            <v>46.85</v>
          </cell>
          <cell r="H4953">
            <v>171.12</v>
          </cell>
          <cell r="V4953">
            <v>2197.61</v>
          </cell>
        </row>
        <row r="4954">
          <cell r="A4954" t="str">
            <v>Panda 1-2015-9</v>
          </cell>
          <cell r="G4954">
            <v>27.05</v>
          </cell>
          <cell r="H4954">
            <v>165.6</v>
          </cell>
          <cell r="V4954">
            <v>1259.73</v>
          </cell>
        </row>
        <row r="4955">
          <cell r="A4955" t="str">
            <v>Panda 1-2015-10</v>
          </cell>
          <cell r="G4955">
            <v>11.31</v>
          </cell>
          <cell r="H4955">
            <v>171.12</v>
          </cell>
          <cell r="V4955">
            <v>506.1807</v>
          </cell>
        </row>
        <row r="4956">
          <cell r="A4956" t="str">
            <v>Panda 1-2015-11</v>
          </cell>
          <cell r="G4956">
            <v>21.88</v>
          </cell>
          <cell r="H4956">
            <v>165.6</v>
          </cell>
          <cell r="V4956">
            <v>1094.9538</v>
          </cell>
        </row>
        <row r="4957">
          <cell r="A4957" t="str">
            <v>Panda 1-2015-12</v>
          </cell>
          <cell r="G4957">
            <v>26.98</v>
          </cell>
          <cell r="H4957">
            <v>171.12</v>
          </cell>
          <cell r="V4957">
            <v>1469.7764999999999</v>
          </cell>
        </row>
        <row r="4958">
          <cell r="A4958" t="str">
            <v>Panda 1-2016-1</v>
          </cell>
          <cell r="G4958">
            <v>26.23</v>
          </cell>
          <cell r="H4958">
            <v>171.12</v>
          </cell>
          <cell r="V4958">
            <v>1457.7828</v>
          </cell>
        </row>
        <row r="4959">
          <cell r="A4959" t="str">
            <v>Panda 1-2016-2</v>
          </cell>
          <cell r="G4959">
            <v>18.18</v>
          </cell>
          <cell r="H4959">
            <v>154.56</v>
          </cell>
          <cell r="V4959">
            <v>874.17619999999999</v>
          </cell>
        </row>
        <row r="4960">
          <cell r="A4960" t="str">
            <v>Panda 1-2016-3</v>
          </cell>
          <cell r="G4960">
            <v>26.44</v>
          </cell>
          <cell r="H4960">
            <v>171.12</v>
          </cell>
          <cell r="V4960">
            <v>1174.0776000000001</v>
          </cell>
        </row>
        <row r="4961">
          <cell r="A4961" t="str">
            <v>Panda 1-2016-4</v>
          </cell>
          <cell r="G4961">
            <v>7.88</v>
          </cell>
          <cell r="H4961">
            <v>165.6</v>
          </cell>
          <cell r="V4961">
            <v>329.14189999999996</v>
          </cell>
        </row>
        <row r="4962">
          <cell r="A4962" t="str">
            <v>Panda 1-2016-5</v>
          </cell>
          <cell r="G4962">
            <v>22.99</v>
          </cell>
          <cell r="H4962">
            <v>171.12</v>
          </cell>
          <cell r="V4962">
            <v>1023.6803</v>
          </cell>
        </row>
        <row r="4963">
          <cell r="A4963" t="str">
            <v>Panda 1-2016-6</v>
          </cell>
          <cell r="G4963">
            <v>33.53</v>
          </cell>
          <cell r="H4963">
            <v>165.6</v>
          </cell>
          <cell r="V4963">
            <v>1578.8164999999999</v>
          </cell>
        </row>
        <row r="4964">
          <cell r="A4964" t="str">
            <v>Panda 1-2016-7</v>
          </cell>
          <cell r="G4964">
            <v>48.64</v>
          </cell>
          <cell r="H4964">
            <v>171.12</v>
          </cell>
          <cell r="V4964">
            <v>2360.0836999999997</v>
          </cell>
        </row>
        <row r="4965">
          <cell r="A4965" t="str">
            <v>Panda 1-2016-8</v>
          </cell>
          <cell r="G4965">
            <v>45.11</v>
          </cell>
          <cell r="H4965">
            <v>171.12</v>
          </cell>
          <cell r="V4965">
            <v>2184.4453000000003</v>
          </cell>
        </row>
        <row r="4966">
          <cell r="A4966" t="str">
            <v>Panda 1-2016-9</v>
          </cell>
          <cell r="G4966">
            <v>24.98</v>
          </cell>
          <cell r="H4966">
            <v>165.6</v>
          </cell>
          <cell r="V4966">
            <v>1192.48</v>
          </cell>
        </row>
        <row r="4967">
          <cell r="A4967" t="str">
            <v>Panda 1-2016-10</v>
          </cell>
          <cell r="G4967">
            <v>1.02</v>
          </cell>
          <cell r="H4967">
            <v>171.12</v>
          </cell>
          <cell r="V4967">
            <v>44.26</v>
          </cell>
        </row>
        <row r="4968">
          <cell r="A4968" t="str">
            <v>Panda 1-2016-11</v>
          </cell>
          <cell r="G4968">
            <v>17.739999999999998</v>
          </cell>
          <cell r="H4968">
            <v>165.6</v>
          </cell>
          <cell r="V4968">
            <v>923.26859999999999</v>
          </cell>
        </row>
        <row r="4969">
          <cell r="A4969" t="str">
            <v>Panda 1-2016-12</v>
          </cell>
          <cell r="G4969">
            <v>17.82</v>
          </cell>
          <cell r="H4969">
            <v>171.12</v>
          </cell>
          <cell r="V4969">
            <v>994.55790000000002</v>
          </cell>
        </row>
        <row r="4970">
          <cell r="A4970" t="str">
            <v>Panda 1-2017-1</v>
          </cell>
          <cell r="G4970">
            <v>19.61</v>
          </cell>
          <cell r="H4970">
            <v>171.12</v>
          </cell>
          <cell r="V4970">
            <v>1045.0685000000001</v>
          </cell>
        </row>
        <row r="4971">
          <cell r="A4971" t="str">
            <v>Panda 1-2017-2</v>
          </cell>
          <cell r="G4971">
            <v>23</v>
          </cell>
          <cell r="H4971">
            <v>154.56</v>
          </cell>
          <cell r="V4971">
            <v>1108.5186000000001</v>
          </cell>
        </row>
        <row r="4972">
          <cell r="A4972" t="str">
            <v>Panda 1-2017-3</v>
          </cell>
          <cell r="G4972">
            <v>22.21</v>
          </cell>
          <cell r="H4972">
            <v>171.12</v>
          </cell>
          <cell r="V4972">
            <v>998.32769999999994</v>
          </cell>
        </row>
        <row r="4973">
          <cell r="A4973" t="str">
            <v>Panda 1-2017-4</v>
          </cell>
          <cell r="G4973">
            <v>6.9</v>
          </cell>
          <cell r="H4973">
            <v>165.6</v>
          </cell>
          <cell r="V4973">
            <v>317.08</v>
          </cell>
        </row>
        <row r="4974">
          <cell r="A4974" t="str">
            <v>Panda 1-2017-5</v>
          </cell>
          <cell r="G4974">
            <v>21.65</v>
          </cell>
          <cell r="H4974">
            <v>171.12</v>
          </cell>
          <cell r="V4974">
            <v>988.18709999999999</v>
          </cell>
        </row>
        <row r="4975">
          <cell r="A4975" t="str">
            <v>Panda 1-2017-6</v>
          </cell>
          <cell r="G4975">
            <v>32.770000000000003</v>
          </cell>
          <cell r="H4975">
            <v>165.6</v>
          </cell>
          <cell r="V4975">
            <v>1571.62</v>
          </cell>
        </row>
        <row r="4976">
          <cell r="A4976" t="str">
            <v>Panda 1-2017-7</v>
          </cell>
          <cell r="G4976">
            <v>46.01</v>
          </cell>
          <cell r="H4976">
            <v>171.12</v>
          </cell>
          <cell r="V4976">
            <v>2233.5095000000001</v>
          </cell>
        </row>
        <row r="4977">
          <cell r="A4977" t="str">
            <v>Panda 1-2017-8</v>
          </cell>
          <cell r="G4977">
            <v>39.270000000000003</v>
          </cell>
          <cell r="H4977">
            <v>171.12</v>
          </cell>
          <cell r="V4977">
            <v>1907.3045</v>
          </cell>
        </row>
        <row r="4978">
          <cell r="A4978" t="str">
            <v>Panda 1-2017-9</v>
          </cell>
          <cell r="G4978">
            <v>23.66</v>
          </cell>
          <cell r="H4978">
            <v>165.6</v>
          </cell>
          <cell r="V4978">
            <v>1125.5</v>
          </cell>
        </row>
        <row r="4979">
          <cell r="A4979" t="str">
            <v>Panda 1-2017-10</v>
          </cell>
          <cell r="G4979">
            <v>1.27</v>
          </cell>
          <cell r="H4979">
            <v>171.12</v>
          </cell>
          <cell r="V4979">
            <v>56.6145</v>
          </cell>
        </row>
        <row r="4980">
          <cell r="A4980" t="str">
            <v>Panda 1-2017-11</v>
          </cell>
          <cell r="G4980">
            <v>26.68</v>
          </cell>
          <cell r="H4980">
            <v>165.6</v>
          </cell>
          <cell r="V4980">
            <v>1392.7411999999999</v>
          </cell>
        </row>
        <row r="4981">
          <cell r="A4981" t="str">
            <v>Panda 1-2017-12</v>
          </cell>
          <cell r="G4981">
            <v>22.81</v>
          </cell>
          <cell r="H4981">
            <v>171.12</v>
          </cell>
          <cell r="V4981">
            <v>1249.9347</v>
          </cell>
        </row>
        <row r="4982">
          <cell r="A4982" t="str">
            <v>Panda 1-2018-1</v>
          </cell>
          <cell r="G4982">
            <v>22.41</v>
          </cell>
          <cell r="H4982">
            <v>171.12</v>
          </cell>
          <cell r="V4982">
            <v>1227.7488000000001</v>
          </cell>
        </row>
        <row r="4983">
          <cell r="A4983" t="str">
            <v>Panda 1-2018-2</v>
          </cell>
          <cell r="G4983">
            <v>19.61</v>
          </cell>
          <cell r="H4983">
            <v>154.56</v>
          </cell>
          <cell r="V4983">
            <v>947.54</v>
          </cell>
        </row>
        <row r="4984">
          <cell r="A4984" t="str">
            <v>Panda 1-2018-3</v>
          </cell>
          <cell r="G4984">
            <v>15.86</v>
          </cell>
          <cell r="H4984">
            <v>171.12</v>
          </cell>
          <cell r="V4984">
            <v>694.80610000000001</v>
          </cell>
        </row>
        <row r="4985">
          <cell r="A4985" t="str">
            <v>Panda 1-2018-4</v>
          </cell>
          <cell r="G4985">
            <v>7.15</v>
          </cell>
          <cell r="H4985">
            <v>165.6</v>
          </cell>
          <cell r="V4985">
            <v>319.02999999999997</v>
          </cell>
        </row>
        <row r="4986">
          <cell r="A4986" t="str">
            <v>Panda 1-2018-5</v>
          </cell>
          <cell r="G4986">
            <v>24.13</v>
          </cell>
          <cell r="H4986">
            <v>171.12</v>
          </cell>
          <cell r="V4986">
            <v>1127.8330999999998</v>
          </cell>
        </row>
        <row r="4987">
          <cell r="A4987" t="str">
            <v>Panda 1-2018-6</v>
          </cell>
          <cell r="G4987">
            <v>31.05</v>
          </cell>
          <cell r="H4987">
            <v>165.6</v>
          </cell>
          <cell r="V4987">
            <v>1526.1320000000001</v>
          </cell>
        </row>
        <row r="4988">
          <cell r="A4988" t="str">
            <v>Panda 1-2018-7</v>
          </cell>
          <cell r="G4988">
            <v>47.51</v>
          </cell>
          <cell r="H4988">
            <v>171.12</v>
          </cell>
          <cell r="V4988">
            <v>2391.8750999999997</v>
          </cell>
        </row>
        <row r="4989">
          <cell r="A4989" t="str">
            <v>Panda 1-2018-8</v>
          </cell>
          <cell r="G4989">
            <v>43.29</v>
          </cell>
          <cell r="H4989">
            <v>171.12</v>
          </cell>
          <cell r="V4989">
            <v>2062.25</v>
          </cell>
        </row>
        <row r="4990">
          <cell r="A4990" t="str">
            <v>Panda 1-2018-9</v>
          </cell>
          <cell r="G4990">
            <v>22.18</v>
          </cell>
          <cell r="H4990">
            <v>165.6</v>
          </cell>
          <cell r="V4990">
            <v>1060.81</v>
          </cell>
        </row>
        <row r="4991">
          <cell r="A4991" t="str">
            <v>Panda 1-2018-10</v>
          </cell>
          <cell r="G4991">
            <v>1.02</v>
          </cell>
          <cell r="H4991">
            <v>171.12</v>
          </cell>
          <cell r="V4991">
            <v>57.05</v>
          </cell>
        </row>
        <row r="4992">
          <cell r="A4992" t="str">
            <v>Panda 1-2018-11</v>
          </cell>
          <cell r="G4992">
            <v>14.68</v>
          </cell>
          <cell r="H4992">
            <v>165.6</v>
          </cell>
          <cell r="V4992">
            <v>756.52530000000002</v>
          </cell>
        </row>
        <row r="4993">
          <cell r="A4993" t="str">
            <v>Panda 1-2018-12</v>
          </cell>
          <cell r="G4993">
            <v>20.66</v>
          </cell>
          <cell r="H4993">
            <v>171.12</v>
          </cell>
          <cell r="V4993">
            <v>1166.1846</v>
          </cell>
        </row>
        <row r="4994">
          <cell r="A4994" t="str">
            <v>Panda 1-2019-1</v>
          </cell>
          <cell r="G4994">
            <v>28.52</v>
          </cell>
          <cell r="H4994">
            <v>171.12</v>
          </cell>
          <cell r="V4994">
            <v>1554.6277</v>
          </cell>
        </row>
        <row r="4995">
          <cell r="A4995" t="str">
            <v>Panda 1-2019-2</v>
          </cell>
          <cell r="G4995">
            <v>23.22</v>
          </cell>
          <cell r="H4995">
            <v>154.56</v>
          </cell>
          <cell r="V4995">
            <v>1097.9585999999999</v>
          </cell>
        </row>
        <row r="4996">
          <cell r="A4996" t="str">
            <v>Panda 1-2019-3</v>
          </cell>
          <cell r="G4996">
            <v>18.84</v>
          </cell>
          <cell r="H4996">
            <v>171.12</v>
          </cell>
          <cell r="V4996">
            <v>853.7654</v>
          </cell>
        </row>
        <row r="4997">
          <cell r="A4997" t="str">
            <v>Panda 1-2019-4</v>
          </cell>
          <cell r="G4997">
            <v>7.71</v>
          </cell>
          <cell r="H4997">
            <v>165.6</v>
          </cell>
          <cell r="V4997">
            <v>322.47839999999997</v>
          </cell>
        </row>
        <row r="4998">
          <cell r="A4998" t="str">
            <v>Panda 1-2019-5</v>
          </cell>
          <cell r="G4998">
            <v>22.92</v>
          </cell>
          <cell r="H4998">
            <v>171.12</v>
          </cell>
          <cell r="V4998">
            <v>1047.3353999999999</v>
          </cell>
        </row>
        <row r="4999">
          <cell r="A4999" t="str">
            <v>Panda 1-2019-6</v>
          </cell>
          <cell r="G4999">
            <v>28.89</v>
          </cell>
          <cell r="H4999">
            <v>165.6</v>
          </cell>
          <cell r="V4999">
            <v>1443.3507</v>
          </cell>
        </row>
        <row r="5000">
          <cell r="A5000" t="str">
            <v>Panda 1-2019-7</v>
          </cell>
          <cell r="G5000">
            <v>44.18</v>
          </cell>
          <cell r="H5000">
            <v>171.12</v>
          </cell>
          <cell r="V5000">
            <v>2150.4699999999998</v>
          </cell>
        </row>
        <row r="5001">
          <cell r="A5001" t="str">
            <v>Panda 1-2019-8</v>
          </cell>
          <cell r="G5001">
            <v>41.51</v>
          </cell>
          <cell r="H5001">
            <v>171.12</v>
          </cell>
          <cell r="V5001">
            <v>2019.73</v>
          </cell>
        </row>
        <row r="5002">
          <cell r="A5002" t="str">
            <v>Panda 1-2019-9</v>
          </cell>
          <cell r="G5002">
            <v>24.64</v>
          </cell>
          <cell r="H5002">
            <v>165.6</v>
          </cell>
          <cell r="V5002">
            <v>1191.1300000000001</v>
          </cell>
        </row>
        <row r="5003">
          <cell r="A5003" t="str">
            <v>Panda 1-2019-10</v>
          </cell>
          <cell r="G5003">
            <v>9.33</v>
          </cell>
          <cell r="H5003">
            <v>171.12</v>
          </cell>
          <cell r="V5003">
            <v>426.05810000000002</v>
          </cell>
        </row>
        <row r="5004">
          <cell r="A5004" t="str">
            <v>Panda 1-2019-11</v>
          </cell>
          <cell r="G5004">
            <v>12.88</v>
          </cell>
          <cell r="H5004">
            <v>165.6</v>
          </cell>
          <cell r="V5004">
            <v>668.08249999999998</v>
          </cell>
        </row>
        <row r="5005">
          <cell r="A5005" t="str">
            <v>Panda 1-2019-12</v>
          </cell>
          <cell r="G5005">
            <v>23.53</v>
          </cell>
          <cell r="H5005">
            <v>171.12</v>
          </cell>
          <cell r="V5005">
            <v>1290.3143</v>
          </cell>
        </row>
        <row r="5006">
          <cell r="A5006" t="str">
            <v>Panda 1-2020-1</v>
          </cell>
          <cell r="G5006">
            <v>27.25</v>
          </cell>
          <cell r="H5006">
            <v>171.12</v>
          </cell>
          <cell r="V5006">
            <v>1498.6200000000001</v>
          </cell>
        </row>
        <row r="5007">
          <cell r="A5007" t="str">
            <v>Panda 1-2020-2</v>
          </cell>
          <cell r="G5007">
            <v>22.93</v>
          </cell>
          <cell r="H5007">
            <v>154.56</v>
          </cell>
          <cell r="V5007">
            <v>1117.9769000000001</v>
          </cell>
        </row>
        <row r="5008">
          <cell r="A5008" t="str">
            <v>Panda 1-2020-3</v>
          </cell>
          <cell r="G5008">
            <v>19.75</v>
          </cell>
          <cell r="H5008">
            <v>171.12</v>
          </cell>
          <cell r="V5008">
            <v>867.64559999999994</v>
          </cell>
        </row>
        <row r="5009">
          <cell r="A5009" t="str">
            <v>Panda 1-2020-4</v>
          </cell>
          <cell r="G5009">
            <v>5.52</v>
          </cell>
          <cell r="H5009">
            <v>165.6</v>
          </cell>
          <cell r="V5009">
            <v>236.30909999999997</v>
          </cell>
        </row>
        <row r="5010">
          <cell r="A5010" t="str">
            <v>Panda 1-2020-5</v>
          </cell>
          <cell r="G5010">
            <v>26.74</v>
          </cell>
          <cell r="H5010">
            <v>171.12</v>
          </cell>
          <cell r="V5010">
            <v>1210.384</v>
          </cell>
        </row>
        <row r="5011">
          <cell r="A5011" t="str">
            <v>Panda 1-2020-6</v>
          </cell>
          <cell r="G5011">
            <v>33.020000000000003</v>
          </cell>
          <cell r="H5011">
            <v>165.6</v>
          </cell>
          <cell r="V5011">
            <v>1652.8693000000001</v>
          </cell>
        </row>
        <row r="5012">
          <cell r="A5012" t="str">
            <v>Panda 1-2020-7</v>
          </cell>
          <cell r="G5012">
            <v>50.13</v>
          </cell>
          <cell r="H5012">
            <v>171.12</v>
          </cell>
          <cell r="V5012">
            <v>2476.77</v>
          </cell>
        </row>
        <row r="5013">
          <cell r="A5013" t="str">
            <v>Panda 1-2020-8</v>
          </cell>
          <cell r="G5013">
            <v>49.35</v>
          </cell>
          <cell r="H5013">
            <v>171.12</v>
          </cell>
          <cell r="V5013">
            <v>2434.41</v>
          </cell>
        </row>
        <row r="5014">
          <cell r="A5014" t="str">
            <v>Panda 1-2020-9</v>
          </cell>
          <cell r="G5014">
            <v>28.76</v>
          </cell>
          <cell r="H5014">
            <v>165.6</v>
          </cell>
          <cell r="V5014">
            <v>1353.53</v>
          </cell>
        </row>
        <row r="5015">
          <cell r="A5015" t="str">
            <v>Panda 1-2020-10</v>
          </cell>
          <cell r="G5015">
            <v>0</v>
          </cell>
          <cell r="H5015">
            <v>171.12</v>
          </cell>
          <cell r="V5015">
            <v>0</v>
          </cell>
        </row>
        <row r="5016">
          <cell r="A5016" t="str">
            <v>Panda 1-2020-11</v>
          </cell>
          <cell r="G5016">
            <v>21.19</v>
          </cell>
          <cell r="H5016">
            <v>165.6</v>
          </cell>
          <cell r="V5016">
            <v>1095.1010999999999</v>
          </cell>
        </row>
        <row r="5017">
          <cell r="A5017" t="str">
            <v>Panda 1-2020-12</v>
          </cell>
          <cell r="G5017">
            <v>26.18</v>
          </cell>
          <cell r="H5017">
            <v>171.12</v>
          </cell>
          <cell r="V5017">
            <v>1460.3835999999999</v>
          </cell>
        </row>
        <row r="5018">
          <cell r="A5018" t="str">
            <v>Panda 1-2021-1</v>
          </cell>
          <cell r="G5018">
            <v>32.35</v>
          </cell>
          <cell r="H5018">
            <v>171.12</v>
          </cell>
          <cell r="V5018">
            <v>1736.4494</v>
          </cell>
        </row>
        <row r="5019">
          <cell r="A5019" t="str">
            <v>Panda 1-2021-2</v>
          </cell>
          <cell r="G5019">
            <v>26.95</v>
          </cell>
          <cell r="H5019">
            <v>154.56</v>
          </cell>
          <cell r="V5019">
            <v>1287.7638000000002</v>
          </cell>
        </row>
        <row r="5020">
          <cell r="A5020" t="str">
            <v>Panda 1-2021-3</v>
          </cell>
          <cell r="G5020">
            <v>24.77</v>
          </cell>
          <cell r="H5020">
            <v>171.12</v>
          </cell>
          <cell r="V5020">
            <v>1081.6811</v>
          </cell>
        </row>
        <row r="5021">
          <cell r="A5021" t="str">
            <v>Panda 1-2021-4</v>
          </cell>
          <cell r="G5021">
            <v>2.2200000000000002</v>
          </cell>
          <cell r="H5021">
            <v>165.6</v>
          </cell>
          <cell r="V5021">
            <v>89.90379999999999</v>
          </cell>
        </row>
        <row r="5022">
          <cell r="A5022" t="str">
            <v>Panda 1-2021-5</v>
          </cell>
          <cell r="G5022">
            <v>14.77</v>
          </cell>
          <cell r="H5022">
            <v>171.12</v>
          </cell>
          <cell r="V5022">
            <v>662.0231</v>
          </cell>
        </row>
        <row r="5023">
          <cell r="A5023" t="str">
            <v>Panda 1-2021-6</v>
          </cell>
          <cell r="G5023">
            <v>35.49</v>
          </cell>
          <cell r="H5023">
            <v>165.6</v>
          </cell>
          <cell r="V5023">
            <v>1753.2205000000001</v>
          </cell>
        </row>
        <row r="5024">
          <cell r="A5024" t="str">
            <v>Panda 1-2021-7</v>
          </cell>
          <cell r="G5024">
            <v>48.84</v>
          </cell>
          <cell r="H5024">
            <v>171.12</v>
          </cell>
          <cell r="V5024">
            <v>2448.6</v>
          </cell>
        </row>
        <row r="5025">
          <cell r="A5025" t="str">
            <v>Panda 1-2021-8</v>
          </cell>
          <cell r="G5025">
            <v>45.42</v>
          </cell>
          <cell r="H5025">
            <v>171.12</v>
          </cell>
          <cell r="V5025">
            <v>2225.9344999999998</v>
          </cell>
        </row>
        <row r="5026">
          <cell r="A5026" t="str">
            <v>Panda 1-2021-9</v>
          </cell>
          <cell r="G5026">
            <v>24.15</v>
          </cell>
          <cell r="H5026">
            <v>165.6</v>
          </cell>
          <cell r="V5026">
            <v>1156.9512</v>
          </cell>
        </row>
        <row r="5027">
          <cell r="A5027" t="str">
            <v>--</v>
          </cell>
          <cell r="V5027">
            <v>0</v>
          </cell>
        </row>
        <row r="5028">
          <cell r="A5028" t="str">
            <v>--</v>
          </cell>
          <cell r="V5028">
            <v>0</v>
          </cell>
        </row>
        <row r="5029">
          <cell r="A5029" t="str">
            <v>--</v>
          </cell>
          <cell r="V5029">
            <v>0</v>
          </cell>
        </row>
        <row r="5030">
          <cell r="A5030" t="str">
            <v>Panda 1-2022-1</v>
          </cell>
          <cell r="G5030">
            <v>27.74</v>
          </cell>
          <cell r="H5030">
            <v>171.12</v>
          </cell>
          <cell r="V5030">
            <v>1575.7455</v>
          </cell>
        </row>
        <row r="5031">
          <cell r="A5031" t="str">
            <v>Panda 1-2022-2</v>
          </cell>
          <cell r="G5031">
            <v>28.06</v>
          </cell>
          <cell r="H5031">
            <v>154.56</v>
          </cell>
          <cell r="V5031">
            <v>1371.4445000000001</v>
          </cell>
        </row>
        <row r="5032">
          <cell r="A5032" t="str">
            <v>Panda 1-2022-3</v>
          </cell>
          <cell r="G5032">
            <v>25.82</v>
          </cell>
          <cell r="H5032">
            <v>171.12</v>
          </cell>
          <cell r="V5032">
            <v>1136.2096000000001</v>
          </cell>
        </row>
        <row r="5033">
          <cell r="A5033" t="str">
            <v>Panda 1-2022-4</v>
          </cell>
          <cell r="G5033">
            <v>2.2200000000000002</v>
          </cell>
          <cell r="H5033">
            <v>165.6</v>
          </cell>
          <cell r="V5033">
            <v>99.513500000000008</v>
          </cell>
        </row>
        <row r="5034">
          <cell r="A5034" t="str">
            <v>Panda 1-2022-5</v>
          </cell>
          <cell r="G5034">
            <v>16.3</v>
          </cell>
          <cell r="H5034">
            <v>171.12</v>
          </cell>
          <cell r="V5034">
            <v>739.29</v>
          </cell>
        </row>
        <row r="5035">
          <cell r="A5035" t="str">
            <v>Panda 1-2022-6</v>
          </cell>
          <cell r="G5035">
            <v>34.5</v>
          </cell>
          <cell r="H5035">
            <v>165.6</v>
          </cell>
          <cell r="V5035">
            <v>1690.99</v>
          </cell>
        </row>
        <row r="5036">
          <cell r="A5036" t="str">
            <v>Panda 1-2022-7</v>
          </cell>
          <cell r="G5036">
            <v>50.77</v>
          </cell>
          <cell r="H5036">
            <v>171.12</v>
          </cell>
          <cell r="V5036">
            <v>2520.71</v>
          </cell>
        </row>
        <row r="5037">
          <cell r="A5037" t="str">
            <v>Panda 1-2022-8</v>
          </cell>
          <cell r="G5037">
            <v>49.15</v>
          </cell>
          <cell r="H5037">
            <v>171.12</v>
          </cell>
          <cell r="V5037">
            <v>2445.73</v>
          </cell>
        </row>
        <row r="5038">
          <cell r="A5038" t="str">
            <v>Panda 1-2022-9</v>
          </cell>
          <cell r="G5038">
            <v>25.65</v>
          </cell>
          <cell r="H5038">
            <v>165.6</v>
          </cell>
          <cell r="V5038">
            <v>1183.6099999999999</v>
          </cell>
        </row>
        <row r="5039">
          <cell r="A5039" t="str">
            <v>Panda 1-2022-10</v>
          </cell>
          <cell r="G5039">
            <v>8.4</v>
          </cell>
          <cell r="H5039">
            <v>171.12</v>
          </cell>
          <cell r="V5039">
            <v>410.85</v>
          </cell>
        </row>
        <row r="5040">
          <cell r="A5040" t="str">
            <v>Panda 1-2022-11</v>
          </cell>
          <cell r="G5040">
            <v>28.83</v>
          </cell>
          <cell r="H5040">
            <v>165.6</v>
          </cell>
          <cell r="V5040">
            <v>1526.5726</v>
          </cell>
        </row>
        <row r="5041">
          <cell r="A5041" t="str">
            <v>Panda 1-2022-12</v>
          </cell>
          <cell r="G5041">
            <v>32.9</v>
          </cell>
          <cell r="H5041">
            <v>171.12</v>
          </cell>
          <cell r="V5041">
            <v>1825.1320000000001</v>
          </cell>
        </row>
        <row r="5042">
          <cell r="A5042" t="str">
            <v>--</v>
          </cell>
          <cell r="V5042">
            <v>0</v>
          </cell>
        </row>
        <row r="5043">
          <cell r="A5043" t="str">
            <v>--</v>
          </cell>
          <cell r="V5043">
            <v>0</v>
          </cell>
        </row>
        <row r="5044">
          <cell r="A5044" t="str">
            <v>--</v>
          </cell>
          <cell r="V5044">
            <v>0</v>
          </cell>
        </row>
        <row r="5045">
          <cell r="A5045" t="str">
            <v>m2arcadia 1-2003-4</v>
          </cell>
          <cell r="G5045">
            <v>36.57</v>
          </cell>
          <cell r="H5045">
            <v>357.12</v>
          </cell>
          <cell r="V5045">
            <v>2147.59</v>
          </cell>
        </row>
        <row r="5046">
          <cell r="A5046" t="str">
            <v>m2arcadia 1-2003-5</v>
          </cell>
          <cell r="G5046">
            <v>72.06</v>
          </cell>
          <cell r="H5046">
            <v>369.02</v>
          </cell>
          <cell r="V5046">
            <v>4504.5</v>
          </cell>
        </row>
        <row r="5047">
          <cell r="A5047" t="str">
            <v>m2arcadia 1-2003-6</v>
          </cell>
          <cell r="G5047">
            <v>35.36</v>
          </cell>
          <cell r="H5047">
            <v>330.48</v>
          </cell>
          <cell r="V5047">
            <v>2250.06</v>
          </cell>
        </row>
        <row r="5048">
          <cell r="A5048" t="str">
            <v>m2arcadia 1-2003-7</v>
          </cell>
          <cell r="G5048">
            <v>58.95</v>
          </cell>
          <cell r="H5048">
            <v>341.5</v>
          </cell>
          <cell r="V5048">
            <v>4469.07</v>
          </cell>
        </row>
        <row r="5049">
          <cell r="A5049" t="str">
            <v>m2arcadia 1-2003-8</v>
          </cell>
          <cell r="G5049">
            <v>67.08</v>
          </cell>
          <cell r="H5049">
            <v>341.5</v>
          </cell>
          <cell r="V5049">
            <v>4937.78</v>
          </cell>
        </row>
        <row r="5050">
          <cell r="A5050" t="str">
            <v>m2arcadia 1-2003-9</v>
          </cell>
          <cell r="G5050">
            <v>41.01</v>
          </cell>
          <cell r="H5050">
            <v>330.48</v>
          </cell>
          <cell r="V5050">
            <v>2763.47</v>
          </cell>
        </row>
        <row r="5051">
          <cell r="A5051" t="str">
            <v>m2arcadia 1-2003-10</v>
          </cell>
          <cell r="G5051">
            <v>67.84</v>
          </cell>
          <cell r="H5051">
            <v>369.02</v>
          </cell>
          <cell r="V5051">
            <v>4344.9881999999998</v>
          </cell>
        </row>
        <row r="5052">
          <cell r="A5052" t="str">
            <v>m2arcadia 1-2003-11</v>
          </cell>
          <cell r="G5052">
            <v>49.43</v>
          </cell>
          <cell r="H5052">
            <v>357.12</v>
          </cell>
          <cell r="V5052">
            <v>3363.2425000000003</v>
          </cell>
        </row>
        <row r="5053">
          <cell r="A5053" t="str">
            <v>m2arcadia 1-2003-12</v>
          </cell>
          <cell r="G5053">
            <v>27.39</v>
          </cell>
          <cell r="H5053">
            <v>369.02</v>
          </cell>
          <cell r="V5053">
            <v>2191.5100000000002</v>
          </cell>
        </row>
        <row r="5054">
          <cell r="A5054" t="str">
            <v>m2arcadia 1-2004-1</v>
          </cell>
          <cell r="G5054">
            <v>28.56</v>
          </cell>
          <cell r="H5054">
            <v>369.02</v>
          </cell>
          <cell r="V5054">
            <v>1865.45</v>
          </cell>
        </row>
        <row r="5055">
          <cell r="A5055" t="str">
            <v>m2arcadia 1-2004-2</v>
          </cell>
          <cell r="G5055">
            <v>23.81</v>
          </cell>
          <cell r="H5055">
            <v>333.31</v>
          </cell>
          <cell r="V5055">
            <v>1499.1416999999999</v>
          </cell>
        </row>
        <row r="5056">
          <cell r="A5056" t="str">
            <v>m2arcadia 1-2004-3</v>
          </cell>
          <cell r="G5056">
            <v>34.89</v>
          </cell>
          <cell r="H5056">
            <v>369.02</v>
          </cell>
          <cell r="V5056">
            <v>1976.98</v>
          </cell>
        </row>
        <row r="5057">
          <cell r="A5057" t="str">
            <v>m2arcadia 1-2004-4</v>
          </cell>
          <cell r="G5057">
            <v>19.52</v>
          </cell>
          <cell r="H5057">
            <v>357.12</v>
          </cell>
          <cell r="V5057">
            <v>1017</v>
          </cell>
        </row>
        <row r="5058">
          <cell r="A5058" t="str">
            <v>m2arcadia 1-2004-5</v>
          </cell>
          <cell r="G5058">
            <v>50.69</v>
          </cell>
          <cell r="H5058">
            <v>369.02</v>
          </cell>
          <cell r="V5058">
            <v>2662.9345000000003</v>
          </cell>
        </row>
        <row r="5059">
          <cell r="A5059" t="str">
            <v>m2arcadia 1-2004-6</v>
          </cell>
          <cell r="G5059">
            <v>17.7</v>
          </cell>
          <cell r="H5059">
            <v>330.48</v>
          </cell>
          <cell r="V5059">
            <v>1012.79</v>
          </cell>
        </row>
        <row r="5060">
          <cell r="A5060" t="str">
            <v>m2arcadia 1-2004-7</v>
          </cell>
          <cell r="G5060">
            <v>36.590000000000003</v>
          </cell>
          <cell r="H5060">
            <v>341.5</v>
          </cell>
          <cell r="V5060">
            <v>2731.25</v>
          </cell>
        </row>
        <row r="5061">
          <cell r="A5061" t="str">
            <v>m2arcadia 1-2004-8</v>
          </cell>
          <cell r="G5061">
            <v>42.69</v>
          </cell>
          <cell r="H5061">
            <v>341.5</v>
          </cell>
          <cell r="V5061">
            <v>2959.18</v>
          </cell>
        </row>
        <row r="5062">
          <cell r="A5062" t="str">
            <v>m2arcadia 1-2004-9</v>
          </cell>
          <cell r="G5062">
            <v>23.61</v>
          </cell>
          <cell r="H5062">
            <v>330.48</v>
          </cell>
          <cell r="V5062">
            <v>1460.29</v>
          </cell>
        </row>
        <row r="5063">
          <cell r="A5063" t="str">
            <v>m2arcadia 1-2004-10</v>
          </cell>
          <cell r="G5063">
            <v>50.29</v>
          </cell>
          <cell r="H5063">
            <v>369.02</v>
          </cell>
          <cell r="V5063">
            <v>2816.49</v>
          </cell>
        </row>
        <row r="5064">
          <cell r="A5064" t="str">
            <v>m2arcadia 1-2004-11</v>
          </cell>
          <cell r="G5064">
            <v>26.04</v>
          </cell>
          <cell r="H5064">
            <v>357.12</v>
          </cell>
          <cell r="V5064">
            <v>1568.8770999999999</v>
          </cell>
        </row>
        <row r="5065">
          <cell r="A5065" t="str">
            <v>m2arcadia 1-2004-12</v>
          </cell>
          <cell r="G5065">
            <v>10.98</v>
          </cell>
          <cell r="H5065">
            <v>369.02</v>
          </cell>
          <cell r="V5065">
            <v>713.9</v>
          </cell>
        </row>
        <row r="5066">
          <cell r="A5066" t="str">
            <v>m2arcadia 1-2005-1</v>
          </cell>
          <cell r="G5066">
            <v>8.7799999999999994</v>
          </cell>
          <cell r="H5066">
            <v>369.02</v>
          </cell>
          <cell r="V5066">
            <v>509.93</v>
          </cell>
        </row>
        <row r="5067">
          <cell r="A5067" t="str">
            <v>m2arcadia 1-2005-2</v>
          </cell>
          <cell r="G5067">
            <v>9.92</v>
          </cell>
          <cell r="H5067">
            <v>333.31</v>
          </cell>
          <cell r="V5067">
            <v>566.41999999999996</v>
          </cell>
        </row>
        <row r="5068">
          <cell r="A5068" t="str">
            <v>m2arcadia 1-2005-3</v>
          </cell>
          <cell r="G5068">
            <v>17.47</v>
          </cell>
          <cell r="H5068">
            <v>369.02</v>
          </cell>
          <cell r="V5068">
            <v>901.56</v>
          </cell>
        </row>
        <row r="5069">
          <cell r="A5069" t="str">
            <v>m2arcadia 1-2005-4</v>
          </cell>
          <cell r="G5069">
            <v>2.13</v>
          </cell>
          <cell r="H5069">
            <v>357.12</v>
          </cell>
          <cell r="V5069">
            <v>101.04</v>
          </cell>
        </row>
        <row r="5070">
          <cell r="A5070" t="str">
            <v>m2arcadia 1-2005-5</v>
          </cell>
          <cell r="G5070">
            <v>32.74</v>
          </cell>
          <cell r="H5070">
            <v>369.02</v>
          </cell>
          <cell r="V5070">
            <v>1687.28</v>
          </cell>
        </row>
        <row r="5071">
          <cell r="A5071" t="str">
            <v>m2arcadia 1-2005-6</v>
          </cell>
          <cell r="G5071">
            <v>0</v>
          </cell>
          <cell r="H5071">
            <v>330.48</v>
          </cell>
          <cell r="V5071">
            <v>0</v>
          </cell>
        </row>
        <row r="5072">
          <cell r="A5072" t="str">
            <v>m2arcadia 1-2005-7</v>
          </cell>
          <cell r="G5072">
            <v>22.36</v>
          </cell>
          <cell r="H5072">
            <v>341.5</v>
          </cell>
          <cell r="V5072">
            <v>1490.37</v>
          </cell>
        </row>
        <row r="5073">
          <cell r="A5073" t="str">
            <v>m2arcadia 1-2005-8</v>
          </cell>
          <cell r="G5073">
            <v>18.29</v>
          </cell>
          <cell r="H5073">
            <v>341.5</v>
          </cell>
          <cell r="V5073">
            <v>1228.28</v>
          </cell>
        </row>
        <row r="5074">
          <cell r="A5074" t="str">
            <v>m2arcadia 1-2005-9</v>
          </cell>
          <cell r="G5074">
            <v>0</v>
          </cell>
          <cell r="H5074">
            <v>330.48</v>
          </cell>
          <cell r="V5074">
            <v>0</v>
          </cell>
        </row>
        <row r="5075">
          <cell r="A5075" t="str">
            <v>m2arcadia 1-2005-10</v>
          </cell>
          <cell r="G5075">
            <v>42.88</v>
          </cell>
          <cell r="H5075">
            <v>369.02</v>
          </cell>
          <cell r="V5075">
            <v>2159.87</v>
          </cell>
        </row>
        <row r="5076">
          <cell r="A5076" t="str">
            <v>m2arcadia 1-2005-11</v>
          </cell>
          <cell r="G5076">
            <v>31.28</v>
          </cell>
          <cell r="H5076">
            <v>357.12</v>
          </cell>
          <cell r="V5076">
            <v>1659.8422</v>
          </cell>
        </row>
        <row r="5077">
          <cell r="A5077" t="str">
            <v>m2arcadia 1-2005-12</v>
          </cell>
          <cell r="G5077">
            <v>8.7899999999999991</v>
          </cell>
          <cell r="H5077">
            <v>369.02</v>
          </cell>
          <cell r="V5077">
            <v>523.19000000000005</v>
          </cell>
        </row>
        <row r="5078">
          <cell r="A5078" t="str">
            <v>m2arcadia 1-2006-1</v>
          </cell>
          <cell r="G5078">
            <v>19.77</v>
          </cell>
          <cell r="H5078">
            <v>369.02</v>
          </cell>
          <cell r="V5078">
            <v>1047.4100000000001</v>
          </cell>
        </row>
        <row r="5079">
          <cell r="A5079" t="str">
            <v>m2arcadia 1-2006-2</v>
          </cell>
          <cell r="G5079">
            <v>13.54</v>
          </cell>
          <cell r="H5079">
            <v>333.31</v>
          </cell>
          <cell r="V5079">
            <v>776.62</v>
          </cell>
        </row>
        <row r="5080">
          <cell r="A5080" t="str">
            <v>m2arcadia 1-2006-3</v>
          </cell>
          <cell r="G5080">
            <v>24.16</v>
          </cell>
          <cell r="H5080">
            <v>369.02</v>
          </cell>
          <cell r="V5080">
            <v>1261</v>
          </cell>
        </row>
        <row r="5081">
          <cell r="A5081" t="str">
            <v>m2arcadia 1-2006-4</v>
          </cell>
          <cell r="G5081">
            <v>16.75</v>
          </cell>
          <cell r="H5081">
            <v>357.12</v>
          </cell>
          <cell r="V5081">
            <v>760.85</v>
          </cell>
        </row>
        <row r="5082">
          <cell r="A5082" t="str">
            <v>m2arcadia 1-2006-5</v>
          </cell>
          <cell r="G5082">
            <v>57.11</v>
          </cell>
          <cell r="H5082">
            <v>369.02</v>
          </cell>
          <cell r="V5082">
            <v>2983.36</v>
          </cell>
        </row>
        <row r="5083">
          <cell r="A5083" t="str">
            <v>m2arcadia 1-2006-6</v>
          </cell>
          <cell r="G5083">
            <v>0</v>
          </cell>
          <cell r="H5083">
            <v>330.48</v>
          </cell>
          <cell r="V5083">
            <v>0</v>
          </cell>
        </row>
        <row r="5084">
          <cell r="A5084" t="str">
            <v>m2arcadia 1-2006-7</v>
          </cell>
          <cell r="G5084">
            <v>0</v>
          </cell>
          <cell r="H5084">
            <v>341.5</v>
          </cell>
          <cell r="V5084">
            <v>0</v>
          </cell>
        </row>
        <row r="5085">
          <cell r="A5085" t="str">
            <v>m2arcadia 1-2006-8</v>
          </cell>
          <cell r="G5085">
            <v>0</v>
          </cell>
          <cell r="H5085">
            <v>341.5</v>
          </cell>
          <cell r="V5085">
            <v>0</v>
          </cell>
        </row>
        <row r="5086">
          <cell r="A5086" t="str">
            <v>m2arcadia 1-2006-9</v>
          </cell>
          <cell r="G5086">
            <v>0</v>
          </cell>
          <cell r="H5086">
            <v>330.48</v>
          </cell>
          <cell r="V5086">
            <v>0</v>
          </cell>
        </row>
        <row r="5087">
          <cell r="A5087" t="str">
            <v>m2arcadia 1-2006-10</v>
          </cell>
          <cell r="G5087">
            <v>60.25</v>
          </cell>
          <cell r="H5087">
            <v>369.02</v>
          </cell>
          <cell r="V5087">
            <v>2918.77</v>
          </cell>
        </row>
        <row r="5088">
          <cell r="A5088" t="str">
            <v>m2arcadia 1-2006-11</v>
          </cell>
          <cell r="G5088">
            <v>25.51</v>
          </cell>
          <cell r="H5088">
            <v>357.12</v>
          </cell>
          <cell r="V5088">
            <v>1424.44</v>
          </cell>
        </row>
        <row r="5089">
          <cell r="A5089" t="str">
            <v>m2arcadia 1-2006-12</v>
          </cell>
          <cell r="G5089">
            <v>8.7899999999999991</v>
          </cell>
          <cell r="H5089">
            <v>369.02</v>
          </cell>
          <cell r="V5089">
            <v>570.41549999999995</v>
          </cell>
        </row>
        <row r="5090">
          <cell r="A5090" t="str">
            <v>m2arcadia 1-2007-1</v>
          </cell>
          <cell r="G5090">
            <v>32.950000000000003</v>
          </cell>
          <cell r="H5090">
            <v>369.02</v>
          </cell>
          <cell r="V5090">
            <v>1827.71</v>
          </cell>
        </row>
        <row r="5091">
          <cell r="A5091" t="str">
            <v>m2arcadia 1-2007-2</v>
          </cell>
          <cell r="G5091">
            <v>11.9</v>
          </cell>
          <cell r="H5091">
            <v>333.31</v>
          </cell>
          <cell r="V5091">
            <v>723.68</v>
          </cell>
        </row>
      </sheetData>
      <sheetData sheetId="73" refreshError="1"/>
      <sheetData sheetId="74" refreshError="1"/>
      <sheetData sheetId="75" refreshError="1"/>
      <sheetData sheetId="76" refreshError="1">
        <row r="6">
          <cell r="C6">
            <v>0.39550000000000007</v>
          </cell>
        </row>
      </sheetData>
      <sheetData sheetId="77" refreshError="1"/>
      <sheetData sheetId="7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and Information"/>
      <sheetName val="Contract Values by Entity"/>
      <sheetName val="Apex Parameters"/>
      <sheetName val="Apex Power Prices"/>
      <sheetName val="Apex Gas Prices &amp; Lookup Info"/>
      <sheetName val="Apex 200 MW Summary"/>
      <sheetName val="Apex 200 MW Margins"/>
      <sheetName val="Apex 25 MW Summary"/>
      <sheetName val="Apex 25 MW Margins"/>
      <sheetName val="Apex 100 MW Summary"/>
      <sheetName val="Apex 100 MW Margins"/>
      <sheetName val="Apex 200 MW Monthly Output"/>
      <sheetName val="Apex 25 MW Monthly Output"/>
      <sheetName val="Birchwood Summary"/>
      <sheetName val="Birchwood Margins"/>
      <sheetName val="Brandywine Summary"/>
      <sheetName val="Brandywine Margins"/>
      <sheetName val="Brazos Summary"/>
      <sheetName val="Brazos Margins"/>
      <sheetName val="Delta Summary"/>
      <sheetName val="Delta RMR Revenues"/>
      <sheetName val="Delta Parameters"/>
      <sheetName val="Delta Capital Surcharge"/>
      <sheetName val="Delta PP 5"/>
      <sheetName val="Delta PP 6"/>
      <sheetName val="Delta PP 7"/>
      <sheetName val="Delta CC 6"/>
      <sheetName val="Delta CC 7"/>
      <sheetName val="Engage Summary"/>
      <sheetName val="Engage Margins"/>
      <sheetName val="Georgetown Monthly"/>
      <sheetName val="Georgetown Prices"/>
      <sheetName val="Indeck"/>
      <sheetName val="OH Edison Summary"/>
      <sheetName val="OH Edison Margins"/>
      <sheetName val="PEPCO"/>
      <sheetName val="Perryville Summary"/>
      <sheetName val="Perryville Standard"/>
      <sheetName val="Perryville Supplemental"/>
      <sheetName val="Perryville Power Aug"/>
      <sheetName val="Perryville Peaking"/>
      <sheetName val="Potrero Summary"/>
      <sheetName val="Potrero RMR Revenues"/>
      <sheetName val="Potrero Capital Surcharge"/>
      <sheetName val="Potrero 3"/>
      <sheetName val="Potrero 4-6"/>
      <sheetName val=" Potrero Parameters"/>
      <sheetName val="Shady Hills Summary"/>
      <sheetName val="Shady Hills Margins"/>
      <sheetName val="Smeco Summary"/>
      <sheetName val="Smeco Margins"/>
      <sheetName val="West Georgia Summary"/>
      <sheetName val="GA Power Capacity"/>
      <sheetName val="MEAG Capacity"/>
      <sheetName val="Chicopee Summary"/>
      <sheetName val="Chicopee Margins"/>
      <sheetName val="Unitil Summary"/>
      <sheetName val="Unitil Margins"/>
      <sheetName val="Cape Light Summary"/>
      <sheetName val="Cape Light Margins"/>
      <sheetName val="Pinehills Summary"/>
      <sheetName val="Pinehills Margins"/>
      <sheetName val="Hayes Summary"/>
      <sheetName val="Hayes Margins"/>
      <sheetName val="Owens Summary"/>
      <sheetName val="Owens Margins"/>
      <sheetName val="Cook Inlet Power Summary"/>
      <sheetName val="Cook Inlet Power Margins"/>
      <sheetName val="NE MD Waste Summary"/>
      <sheetName val="NE MD Waste Margins"/>
      <sheetName val="Cambridge Summary"/>
      <sheetName val="Cambridge Margins"/>
      <sheetName val="WGES"/>
      <sheetName val="PES"/>
      <sheetName val="Wabash Summary"/>
      <sheetName val="Wabash Margins"/>
      <sheetName val="WPS Summary"/>
      <sheetName val="WPS Margins"/>
      <sheetName val="Market Prices"/>
      <sheetName val="Forward Prices"/>
      <sheetName val="Monthly Results"/>
      <sheetName val="OH Edison Monthly Results"/>
      <sheetName val="Capacity Prices"/>
      <sheetName val="NEPOOL Ancillary Services"/>
      <sheetName val="Parameters"/>
      <sheetName val="Revisions"/>
      <sheetName val="Year to Year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sheetData sheetId="61" refreshError="1"/>
      <sheetData sheetId="62"/>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3">
          <cell r="C3">
            <v>2.5000000000000001E-2</v>
          </cell>
        </row>
      </sheetData>
      <sheetData sheetId="85" refreshError="1"/>
      <sheetData sheetId="8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Table"/>
      <sheetName val="Summary"/>
      <sheetName val="Description of Cases"/>
      <sheetName val="EBITDA"/>
      <sheetName val="Prod"/>
      <sheetName val="Capacity_Factor"/>
      <sheetName val="LTC XXX"/>
      <sheetName val="Cash Flows"/>
      <sheetName val="Scenario Control"/>
      <sheetName val="Base Case"/>
      <sheetName val="MACRS"/>
      <sheetName val="Data Base"/>
      <sheetName val="Monthly Data Base"/>
      <sheetName val="ICAP"/>
      <sheetName val="monthly forwards"/>
      <sheetName val="Monthly off-Peak Data"/>
      <sheetName val="PROSYM Monthly Base"/>
      <sheetName val="Volatility Monthly Base"/>
      <sheetName val="PROSYM Base"/>
      <sheetName val="Volatility Base"/>
      <sheetName val="Master List"/>
      <sheetName val="CapEx"/>
      <sheetName val="FOM"/>
      <sheetName val="FOM Prosym 2"/>
      <sheetName val="FOM Prosym"/>
      <sheetName val="Capacity"/>
      <sheetName val="MIR CapEx"/>
      <sheetName val="Tax Depreciation"/>
      <sheetName val="Property Taxes"/>
      <sheetName val="SO2 Allowances"/>
      <sheetName val="NOx Allowances"/>
      <sheetName val="Allowance Value"/>
      <sheetName val="Parameters"/>
      <sheetName val="Form Data"/>
      <sheetName val="Revi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heetName val="Summary"/>
      <sheetName val="Proforma"/>
      <sheetName val="PROSYM"/>
      <sheetName val="Parameters"/>
      <sheetName val="Base Case"/>
      <sheetName val="Worksheet"/>
      <sheetName val="Curves"/>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5"/>
  <sheetViews>
    <sheetView showGridLines="0" tabSelected="1" zoomScaleNormal="100" workbookViewId="0">
      <selection activeCell="A23" sqref="A23:P115"/>
    </sheetView>
  </sheetViews>
  <sheetFormatPr defaultColWidth="8.7109375" defaultRowHeight="12.75" outlineLevelCol="1"/>
  <cols>
    <col min="1" max="1" width="8.140625" style="30" customWidth="1"/>
    <col min="2" max="2" width="37.140625" style="30" customWidth="1"/>
    <col min="3" max="3" width="4.85546875" style="30" customWidth="1"/>
    <col min="4" max="4" width="14" style="30" customWidth="1"/>
    <col min="5" max="5" width="10.5703125" style="30" bestFit="1" customWidth="1"/>
    <col min="6" max="6" width="19.28515625" style="31" bestFit="1" customWidth="1"/>
    <col min="7" max="7" width="10" style="30" bestFit="1" customWidth="1"/>
    <col min="8" max="8" width="1.140625" style="30" customWidth="1"/>
    <col min="9" max="9" width="12.7109375" style="32" customWidth="1"/>
    <col min="10" max="10" width="2" style="20" customWidth="1"/>
    <col min="11" max="11" width="12.7109375" style="32" customWidth="1"/>
    <col min="12" max="12" width="2.85546875" style="30" customWidth="1"/>
    <col min="13" max="13" width="8.7109375" style="30" hidden="1" customWidth="1" outlineLevel="1"/>
    <col min="14" max="14" width="21.5703125" style="30" hidden="1" customWidth="1" outlineLevel="1"/>
    <col min="15" max="15" width="8.7109375" style="30" customWidth="1" collapsed="1"/>
    <col min="16" max="16384" width="8.7109375" style="30"/>
  </cols>
  <sheetData>
    <row r="1" spans="1:19" ht="20.25">
      <c r="B1" s="1"/>
      <c r="J1" s="30"/>
    </row>
    <row r="2" spans="1:19" ht="18.75">
      <c r="A2" s="33" t="s">
        <v>156</v>
      </c>
      <c r="C2" s="3"/>
    </row>
    <row r="3" spans="1:19">
      <c r="B3" s="4"/>
      <c r="C3" s="4"/>
      <c r="D3" s="4"/>
      <c r="E3" s="4"/>
      <c r="F3" s="5"/>
      <c r="G3" s="4"/>
      <c r="H3" s="4"/>
      <c r="I3" s="22"/>
      <c r="J3" s="23"/>
      <c r="K3" s="22"/>
    </row>
    <row r="4" spans="1:19">
      <c r="C4" s="34"/>
      <c r="H4" s="12"/>
      <c r="I4" s="35" t="s">
        <v>5</v>
      </c>
      <c r="J4" s="6"/>
      <c r="K4" s="35" t="s">
        <v>5</v>
      </c>
    </row>
    <row r="5" spans="1:19" s="52" customFormat="1">
      <c r="B5" s="53"/>
      <c r="C5" s="53"/>
      <c r="E5" s="53" t="s">
        <v>2</v>
      </c>
      <c r="F5" s="53"/>
      <c r="G5" s="53" t="s">
        <v>4</v>
      </c>
      <c r="H5" s="54"/>
      <c r="I5" s="55" t="s">
        <v>9</v>
      </c>
      <c r="J5" s="56"/>
      <c r="K5" s="55" t="s">
        <v>86</v>
      </c>
    </row>
    <row r="6" spans="1:19" s="52" customFormat="1">
      <c r="B6" s="53"/>
      <c r="C6" s="53"/>
      <c r="D6" s="53" t="s">
        <v>1</v>
      </c>
      <c r="E6" s="53" t="s">
        <v>7</v>
      </c>
      <c r="F6" s="53"/>
      <c r="G6" s="53" t="s">
        <v>9</v>
      </c>
      <c r="H6" s="54"/>
      <c r="I6" s="55" t="s">
        <v>12</v>
      </c>
      <c r="J6" s="56"/>
      <c r="K6" s="55" t="s">
        <v>8</v>
      </c>
    </row>
    <row r="7" spans="1:19" s="52" customFormat="1" ht="16.5" thickBot="1">
      <c r="B7" s="57" t="s">
        <v>0</v>
      </c>
      <c r="C7" s="58"/>
      <c r="D7" s="58" t="s">
        <v>6</v>
      </c>
      <c r="E7" s="58" t="s">
        <v>10</v>
      </c>
      <c r="F7" s="58" t="s">
        <v>3</v>
      </c>
      <c r="G7" s="58" t="s">
        <v>11</v>
      </c>
      <c r="H7" s="59"/>
      <c r="I7" s="60" t="s">
        <v>88</v>
      </c>
      <c r="J7" s="56"/>
      <c r="K7" s="60" t="s">
        <v>89</v>
      </c>
      <c r="O7" s="61" t="s">
        <v>115</v>
      </c>
    </row>
    <row r="8" spans="1:19">
      <c r="B8" s="9" t="s">
        <v>13</v>
      </c>
      <c r="C8" s="9"/>
      <c r="D8" s="4"/>
      <c r="E8" s="4"/>
      <c r="F8" s="5"/>
      <c r="G8" s="4"/>
      <c r="H8" s="4"/>
      <c r="I8" s="22"/>
      <c r="J8" s="23"/>
      <c r="K8" s="22"/>
      <c r="M8" s="30" t="s">
        <v>91</v>
      </c>
    </row>
    <row r="9" spans="1:19">
      <c r="B9" s="36" t="s">
        <v>14</v>
      </c>
      <c r="C9" s="9"/>
      <c r="D9" s="4"/>
      <c r="E9" s="4"/>
      <c r="F9" s="5"/>
      <c r="G9" s="4"/>
      <c r="H9" s="4"/>
      <c r="I9" s="22"/>
      <c r="J9" s="23"/>
      <c r="K9" s="22"/>
      <c r="S9" s="2" t="s">
        <v>145</v>
      </c>
    </row>
    <row r="10" spans="1:19">
      <c r="B10" s="7" t="s">
        <v>15</v>
      </c>
      <c r="C10" s="8"/>
      <c r="D10" s="10" t="s">
        <v>16</v>
      </c>
      <c r="E10" s="10" t="s">
        <v>17</v>
      </c>
      <c r="F10" s="10" t="s">
        <v>107</v>
      </c>
      <c r="G10" s="11">
        <v>1</v>
      </c>
      <c r="H10" s="12"/>
      <c r="I10" s="62">
        <v>84</v>
      </c>
      <c r="J10" s="14"/>
      <c r="K10" s="62">
        <v>84</v>
      </c>
      <c r="M10" s="30">
        <v>1</v>
      </c>
      <c r="O10" s="30">
        <v>1</v>
      </c>
      <c r="Q10" s="65"/>
    </row>
    <row r="11" spans="1:19">
      <c r="B11" s="7" t="s">
        <v>18</v>
      </c>
      <c r="C11" s="8"/>
      <c r="D11" s="10" t="s">
        <v>16</v>
      </c>
      <c r="E11" s="10" t="s">
        <v>17</v>
      </c>
      <c r="F11" s="10" t="s">
        <v>107</v>
      </c>
      <c r="G11" s="11">
        <v>1</v>
      </c>
      <c r="H11" s="12"/>
      <c r="I11" s="62">
        <v>76</v>
      </c>
      <c r="J11" s="14"/>
      <c r="K11" s="62">
        <v>76</v>
      </c>
      <c r="M11" s="30">
        <f t="shared" ref="M11:M21" si="0">+M10+1</f>
        <v>2</v>
      </c>
      <c r="O11" s="30">
        <f t="shared" ref="O11:O22" si="1">+O10+1</f>
        <v>2</v>
      </c>
      <c r="Q11" s="65"/>
    </row>
    <row r="12" spans="1:19">
      <c r="B12" s="7" t="s">
        <v>19</v>
      </c>
      <c r="C12" s="8"/>
      <c r="D12" s="10" t="s">
        <v>16</v>
      </c>
      <c r="E12" s="10" t="s">
        <v>17</v>
      </c>
      <c r="F12" s="10" t="s">
        <v>107</v>
      </c>
      <c r="G12" s="11">
        <v>1</v>
      </c>
      <c r="H12" s="12"/>
      <c r="I12" s="62">
        <v>69</v>
      </c>
      <c r="J12" s="14"/>
      <c r="K12" s="62">
        <v>69</v>
      </c>
      <c r="M12" s="30">
        <f t="shared" si="0"/>
        <v>3</v>
      </c>
      <c r="O12" s="30">
        <f t="shared" si="1"/>
        <v>3</v>
      </c>
      <c r="Q12" s="65"/>
    </row>
    <row r="13" spans="1:19">
      <c r="B13" s="7" t="s">
        <v>20</v>
      </c>
      <c r="C13" s="8"/>
      <c r="D13" s="10" t="s">
        <v>16</v>
      </c>
      <c r="E13" s="10" t="s">
        <v>17</v>
      </c>
      <c r="F13" s="10" t="s">
        <v>107</v>
      </c>
      <c r="G13" s="11">
        <v>1</v>
      </c>
      <c r="H13" s="12"/>
      <c r="I13" s="62">
        <v>68</v>
      </c>
      <c r="J13" s="14"/>
      <c r="K13" s="62">
        <v>68</v>
      </c>
      <c r="M13" s="30">
        <f t="shared" si="0"/>
        <v>4</v>
      </c>
      <c r="O13" s="30">
        <f t="shared" si="1"/>
        <v>4</v>
      </c>
      <c r="Q13" s="65"/>
    </row>
    <row r="14" spans="1:19">
      <c r="B14" s="7" t="s">
        <v>26</v>
      </c>
      <c r="C14" s="8"/>
      <c r="D14" s="10" t="s">
        <v>16</v>
      </c>
      <c r="E14" s="10" t="s">
        <v>17</v>
      </c>
      <c r="F14" s="10" t="s">
        <v>107</v>
      </c>
      <c r="G14" s="11">
        <v>1</v>
      </c>
      <c r="H14" s="12"/>
      <c r="I14" s="62">
        <v>61</v>
      </c>
      <c r="J14" s="14"/>
      <c r="K14" s="62">
        <v>61</v>
      </c>
      <c r="M14" s="30">
        <f t="shared" si="0"/>
        <v>5</v>
      </c>
      <c r="O14" s="30">
        <f t="shared" si="1"/>
        <v>5</v>
      </c>
      <c r="Q14" s="65"/>
    </row>
    <row r="15" spans="1:19">
      <c r="B15" s="7" t="s">
        <v>23</v>
      </c>
      <c r="C15" s="8"/>
      <c r="D15" s="10" t="s">
        <v>16</v>
      </c>
      <c r="E15" s="10" t="s">
        <v>17</v>
      </c>
      <c r="F15" s="10" t="s">
        <v>107</v>
      </c>
      <c r="G15" s="11">
        <v>1</v>
      </c>
      <c r="H15" s="12"/>
      <c r="I15" s="62">
        <v>54</v>
      </c>
      <c r="J15" s="14"/>
      <c r="K15" s="62">
        <v>54</v>
      </c>
      <c r="M15" s="30">
        <f>+M18+1</f>
        <v>8</v>
      </c>
      <c r="O15" s="30">
        <f t="shared" si="1"/>
        <v>6</v>
      </c>
      <c r="Q15" s="65"/>
    </row>
    <row r="16" spans="1:19">
      <c r="B16" s="7" t="s">
        <v>21</v>
      </c>
      <c r="C16" s="8"/>
      <c r="D16" s="10" t="s">
        <v>16</v>
      </c>
      <c r="E16" s="10" t="s">
        <v>17</v>
      </c>
      <c r="F16" s="10" t="s">
        <v>107</v>
      </c>
      <c r="G16" s="11">
        <v>1</v>
      </c>
      <c r="H16" s="12"/>
      <c r="I16" s="62">
        <v>53</v>
      </c>
      <c r="J16" s="14"/>
      <c r="K16" s="62">
        <v>53</v>
      </c>
      <c r="M16" s="30">
        <f>+M14+1</f>
        <v>6</v>
      </c>
      <c r="O16" s="30">
        <f t="shared" si="1"/>
        <v>7</v>
      </c>
      <c r="Q16" s="65"/>
    </row>
    <row r="17" spans="2:17">
      <c r="B17" s="7" t="s">
        <v>28</v>
      </c>
      <c r="C17" s="8"/>
      <c r="D17" s="10" t="s">
        <v>16</v>
      </c>
      <c r="E17" s="10" t="s">
        <v>17</v>
      </c>
      <c r="F17" s="10" t="s">
        <v>107</v>
      </c>
      <c r="G17" s="11">
        <v>1</v>
      </c>
      <c r="H17" s="12"/>
      <c r="I17" s="62">
        <v>53</v>
      </c>
      <c r="J17" s="14"/>
      <c r="K17" s="62">
        <v>53</v>
      </c>
      <c r="M17" s="30">
        <f>+M21+1</f>
        <v>12</v>
      </c>
      <c r="O17" s="30">
        <f t="shared" si="1"/>
        <v>8</v>
      </c>
      <c r="Q17" s="65"/>
    </row>
    <row r="18" spans="2:17">
      <c r="B18" s="7" t="s">
        <v>22</v>
      </c>
      <c r="C18" s="8"/>
      <c r="D18" s="10" t="s">
        <v>16</v>
      </c>
      <c r="E18" s="10" t="s">
        <v>17</v>
      </c>
      <c r="F18" s="10" t="s">
        <v>107</v>
      </c>
      <c r="G18" s="11">
        <v>1</v>
      </c>
      <c r="H18" s="12"/>
      <c r="I18" s="62">
        <v>51</v>
      </c>
      <c r="J18" s="14"/>
      <c r="K18" s="62">
        <v>51</v>
      </c>
      <c r="M18" s="30">
        <f>+M16+1</f>
        <v>7</v>
      </c>
      <c r="O18" s="30">
        <f t="shared" si="1"/>
        <v>9</v>
      </c>
      <c r="Q18" s="65"/>
    </row>
    <row r="19" spans="2:17">
      <c r="B19" s="7" t="s">
        <v>25</v>
      </c>
      <c r="C19" s="8"/>
      <c r="D19" s="10" t="s">
        <v>16</v>
      </c>
      <c r="E19" s="10" t="s">
        <v>17</v>
      </c>
      <c r="F19" s="10" t="s">
        <v>107</v>
      </c>
      <c r="G19" s="11">
        <v>1</v>
      </c>
      <c r="H19" s="12"/>
      <c r="I19" s="62">
        <v>50</v>
      </c>
      <c r="J19" s="14"/>
      <c r="K19" s="62">
        <v>50</v>
      </c>
      <c r="M19" s="30">
        <f>+M15+1</f>
        <v>9</v>
      </c>
      <c r="O19" s="30">
        <f t="shared" si="1"/>
        <v>10</v>
      </c>
      <c r="Q19" s="65"/>
    </row>
    <row r="20" spans="2:17">
      <c r="B20" s="7" t="s">
        <v>24</v>
      </c>
      <c r="C20" s="8"/>
      <c r="D20" s="10" t="s">
        <v>16</v>
      </c>
      <c r="E20" s="10" t="s">
        <v>17</v>
      </c>
      <c r="F20" s="10" t="s">
        <v>107</v>
      </c>
      <c r="G20" s="11">
        <v>1</v>
      </c>
      <c r="H20" s="12"/>
      <c r="I20" s="62">
        <v>47</v>
      </c>
      <c r="J20" s="14"/>
      <c r="K20" s="62">
        <v>47</v>
      </c>
      <c r="M20" s="30">
        <f t="shared" si="0"/>
        <v>10</v>
      </c>
      <c r="O20" s="30">
        <f t="shared" si="1"/>
        <v>11</v>
      </c>
      <c r="Q20" s="65"/>
    </row>
    <row r="21" spans="2:17">
      <c r="B21" s="7" t="s">
        <v>27</v>
      </c>
      <c r="C21" s="8"/>
      <c r="D21" s="10" t="s">
        <v>16</v>
      </c>
      <c r="E21" s="10" t="s">
        <v>17</v>
      </c>
      <c r="F21" s="10" t="s">
        <v>107</v>
      </c>
      <c r="G21" s="11">
        <v>1</v>
      </c>
      <c r="H21" s="12"/>
      <c r="I21" s="62">
        <v>41</v>
      </c>
      <c r="J21" s="14"/>
      <c r="K21" s="62">
        <v>41</v>
      </c>
      <c r="M21" s="30">
        <f t="shared" si="0"/>
        <v>11</v>
      </c>
      <c r="O21" s="30">
        <f t="shared" si="1"/>
        <v>12</v>
      </c>
      <c r="Q21" s="65"/>
    </row>
    <row r="22" spans="2:17">
      <c r="B22" s="7" t="s">
        <v>29</v>
      </c>
      <c r="C22" s="8"/>
      <c r="D22" s="10" t="s">
        <v>16</v>
      </c>
      <c r="E22" s="10" t="s">
        <v>17</v>
      </c>
      <c r="F22" s="10" t="s">
        <v>107</v>
      </c>
      <c r="G22" s="11">
        <v>1</v>
      </c>
      <c r="H22" s="12"/>
      <c r="I22" s="62">
        <v>18</v>
      </c>
      <c r="J22" s="14"/>
      <c r="K22" s="62">
        <v>18</v>
      </c>
      <c r="M22" s="30" t="e">
        <f>+#REF!+1</f>
        <v>#REF!</v>
      </c>
      <c r="O22" s="30">
        <f t="shared" si="1"/>
        <v>13</v>
      </c>
      <c r="Q22" s="65"/>
    </row>
    <row r="23" spans="2:17">
      <c r="B23" s="36" t="s">
        <v>30</v>
      </c>
      <c r="C23" s="9"/>
      <c r="D23" s="4"/>
      <c r="E23" s="4"/>
      <c r="F23" s="5"/>
      <c r="G23" s="37"/>
      <c r="H23" s="4"/>
      <c r="I23" s="22"/>
      <c r="J23" s="23"/>
      <c r="K23" s="22"/>
    </row>
    <row r="24" spans="2:17" s="20" customFormat="1">
      <c r="B24" s="13" t="s">
        <v>31</v>
      </c>
      <c r="C24" s="15"/>
      <c r="D24" s="16" t="s">
        <v>16</v>
      </c>
      <c r="E24" s="16" t="s">
        <v>17</v>
      </c>
      <c r="F24" s="16" t="s">
        <v>113</v>
      </c>
      <c r="G24" s="17">
        <v>1</v>
      </c>
      <c r="H24" s="18"/>
      <c r="I24" s="19">
        <v>835</v>
      </c>
      <c r="J24" s="14"/>
      <c r="K24" s="19">
        <v>857</v>
      </c>
      <c r="M24" s="20" t="e">
        <f>+#REF!+1</f>
        <v>#REF!</v>
      </c>
      <c r="O24" s="20">
        <f>+O22+1</f>
        <v>14</v>
      </c>
    </row>
    <row r="25" spans="2:17" s="20" customFormat="1">
      <c r="B25" s="13" t="s">
        <v>136</v>
      </c>
      <c r="C25" s="15"/>
      <c r="D25" s="16" t="s">
        <v>16</v>
      </c>
      <c r="E25" s="16" t="s">
        <v>17</v>
      </c>
      <c r="F25" s="16" t="s">
        <v>113</v>
      </c>
      <c r="G25" s="17">
        <v>1</v>
      </c>
      <c r="H25" s="18"/>
      <c r="I25" s="19">
        <f>750+20</f>
        <v>770</v>
      </c>
      <c r="J25" s="14"/>
      <c r="K25" s="19">
        <f>729+20</f>
        <v>749</v>
      </c>
      <c r="M25" s="20" t="e">
        <f>+M24+1</f>
        <v>#REF!</v>
      </c>
      <c r="O25" s="20">
        <f t="shared" ref="O25:O45" si="2">O24+1</f>
        <v>15</v>
      </c>
    </row>
    <row r="26" spans="2:17" s="20" customFormat="1">
      <c r="B26" s="13" t="s">
        <v>32</v>
      </c>
      <c r="C26" s="15"/>
      <c r="D26" s="16" t="s">
        <v>16</v>
      </c>
      <c r="E26" s="16" t="s">
        <v>33</v>
      </c>
      <c r="F26" s="16" t="s">
        <v>113</v>
      </c>
      <c r="G26" s="17">
        <v>1</v>
      </c>
      <c r="H26" s="18"/>
      <c r="I26" s="19">
        <v>566</v>
      </c>
      <c r="J26" s="14"/>
      <c r="K26" s="19">
        <v>635</v>
      </c>
      <c r="M26" s="20" t="e">
        <f>+#REF!+1</f>
        <v>#REF!</v>
      </c>
      <c r="O26" s="20">
        <f t="shared" si="2"/>
        <v>16</v>
      </c>
    </row>
    <row r="27" spans="2:17" s="20" customFormat="1">
      <c r="B27" s="13" t="s">
        <v>118</v>
      </c>
      <c r="C27" s="15"/>
      <c r="D27" s="16" t="s">
        <v>16</v>
      </c>
      <c r="E27" s="16" t="s">
        <v>17</v>
      </c>
      <c r="F27" s="16" t="s">
        <v>113</v>
      </c>
      <c r="G27" s="17">
        <v>1</v>
      </c>
      <c r="H27" s="18"/>
      <c r="I27" s="19">
        <v>513</v>
      </c>
      <c r="J27" s="14"/>
      <c r="K27" s="19">
        <v>608</v>
      </c>
      <c r="M27" s="20" t="e">
        <f>+M46+1</f>
        <v>#REF!</v>
      </c>
      <c r="O27" s="20">
        <f t="shared" si="2"/>
        <v>17</v>
      </c>
    </row>
    <row r="28" spans="2:17" s="20" customFormat="1">
      <c r="B28" s="13" t="s">
        <v>34</v>
      </c>
      <c r="C28" s="15"/>
      <c r="D28" s="16" t="s">
        <v>16</v>
      </c>
      <c r="E28" s="16" t="s">
        <v>17</v>
      </c>
      <c r="F28" s="16" t="s">
        <v>113</v>
      </c>
      <c r="G28" s="17">
        <v>1</v>
      </c>
      <c r="H28" s="18"/>
      <c r="I28" s="19">
        <v>564</v>
      </c>
      <c r="J28" s="14"/>
      <c r="K28" s="19">
        <v>605</v>
      </c>
      <c r="M28" s="20" t="e">
        <f>+M26+1</f>
        <v>#REF!</v>
      </c>
      <c r="O28" s="20">
        <f t="shared" si="2"/>
        <v>18</v>
      </c>
    </row>
    <row r="29" spans="2:17" s="20" customFormat="1">
      <c r="B29" s="13" t="s">
        <v>35</v>
      </c>
      <c r="C29" s="15"/>
      <c r="D29" s="16" t="s">
        <v>16</v>
      </c>
      <c r="E29" s="16" t="s">
        <v>17</v>
      </c>
      <c r="F29" s="16" t="s">
        <v>113</v>
      </c>
      <c r="G29" s="17">
        <v>1</v>
      </c>
      <c r="H29" s="18"/>
      <c r="I29" s="19">
        <v>542</v>
      </c>
      <c r="J29" s="14"/>
      <c r="K29" s="19">
        <v>578</v>
      </c>
      <c r="M29" s="20" t="e">
        <f>+#REF!+1</f>
        <v>#REF!</v>
      </c>
      <c r="O29" s="20">
        <f t="shared" si="2"/>
        <v>19</v>
      </c>
    </row>
    <row r="30" spans="2:17" s="20" customFormat="1">
      <c r="B30" s="13" t="s">
        <v>36</v>
      </c>
      <c r="C30" s="15"/>
      <c r="D30" s="16" t="s">
        <v>16</v>
      </c>
      <c r="E30" s="16" t="s">
        <v>17</v>
      </c>
      <c r="F30" s="16" t="s">
        <v>119</v>
      </c>
      <c r="G30" s="17">
        <v>1</v>
      </c>
      <c r="H30" s="18"/>
      <c r="I30" s="19">
        <v>518</v>
      </c>
      <c r="J30" s="14"/>
      <c r="K30" s="19">
        <v>572</v>
      </c>
      <c r="M30" s="20" t="e">
        <f>+#REF!+1</f>
        <v>#REF!</v>
      </c>
      <c r="O30" s="20">
        <f t="shared" si="2"/>
        <v>20</v>
      </c>
    </row>
    <row r="31" spans="2:17" s="20" customFormat="1" ht="15.75">
      <c r="B31" s="13" t="s">
        <v>146</v>
      </c>
      <c r="C31" s="15"/>
      <c r="D31" s="16" t="s">
        <v>16</v>
      </c>
      <c r="E31" s="16" t="s">
        <v>37</v>
      </c>
      <c r="F31" s="16" t="s">
        <v>113</v>
      </c>
      <c r="G31" s="17">
        <v>1</v>
      </c>
      <c r="H31" s="18"/>
      <c r="I31" s="19">
        <v>520</v>
      </c>
      <c r="J31" s="14"/>
      <c r="K31" s="19">
        <v>530</v>
      </c>
      <c r="M31" s="20" t="e">
        <f>+M29+1</f>
        <v>#REF!</v>
      </c>
      <c r="O31" s="20">
        <f t="shared" si="2"/>
        <v>21</v>
      </c>
    </row>
    <row r="32" spans="2:17" s="20" customFormat="1">
      <c r="B32" s="13" t="s">
        <v>83</v>
      </c>
      <c r="C32" s="15"/>
      <c r="D32" s="16" t="s">
        <v>16</v>
      </c>
      <c r="E32" s="16" t="s">
        <v>17</v>
      </c>
      <c r="F32" s="16" t="s">
        <v>113</v>
      </c>
      <c r="G32" s="17">
        <v>0.75</v>
      </c>
      <c r="H32" s="18"/>
      <c r="I32" s="19">
        <v>429</v>
      </c>
      <c r="J32" s="14"/>
      <c r="K32" s="19">
        <v>464.25</v>
      </c>
      <c r="O32" s="20">
        <f t="shared" si="2"/>
        <v>22</v>
      </c>
    </row>
    <row r="33" spans="2:15">
      <c r="B33" s="7" t="s">
        <v>38</v>
      </c>
      <c r="C33" s="29"/>
      <c r="D33" s="10" t="s">
        <v>16</v>
      </c>
      <c r="E33" s="10" t="s">
        <v>17</v>
      </c>
      <c r="F33" s="16" t="s">
        <v>113</v>
      </c>
      <c r="G33" s="11">
        <v>1</v>
      </c>
      <c r="H33" s="12"/>
      <c r="I33" s="24">
        <v>243</v>
      </c>
      <c r="J33" s="14"/>
      <c r="K33" s="24">
        <v>309</v>
      </c>
      <c r="M33" s="30">
        <f>M14+1</f>
        <v>6</v>
      </c>
      <c r="O33" s="20">
        <f t="shared" si="2"/>
        <v>23</v>
      </c>
    </row>
    <row r="34" spans="2:15" s="20" customFormat="1">
      <c r="B34" s="7" t="s">
        <v>39</v>
      </c>
      <c r="C34" s="8"/>
      <c r="D34" s="10" t="s">
        <v>16</v>
      </c>
      <c r="E34" s="10" t="s">
        <v>17</v>
      </c>
      <c r="F34" s="10" t="s">
        <v>127</v>
      </c>
      <c r="G34" s="11">
        <v>1</v>
      </c>
      <c r="H34" s="12"/>
      <c r="I34" s="24">
        <v>0</v>
      </c>
      <c r="J34" s="14"/>
      <c r="K34" s="24">
        <v>141</v>
      </c>
      <c r="M34" s="20" t="e">
        <f>+#REF!+1</f>
        <v>#REF!</v>
      </c>
      <c r="O34" s="20">
        <f t="shared" si="2"/>
        <v>24</v>
      </c>
    </row>
    <row r="35" spans="2:15">
      <c r="B35" s="7" t="s">
        <v>40</v>
      </c>
      <c r="C35" s="8"/>
      <c r="D35" s="10" t="s">
        <v>16</v>
      </c>
      <c r="E35" s="10" t="s">
        <v>17</v>
      </c>
      <c r="F35" s="10" t="s">
        <v>119</v>
      </c>
      <c r="G35" s="11">
        <v>1</v>
      </c>
      <c r="H35" s="12"/>
      <c r="I35" s="24">
        <v>109</v>
      </c>
      <c r="J35" s="14"/>
      <c r="K35" s="24">
        <v>130</v>
      </c>
      <c r="M35" s="30" t="e">
        <f>+M34+1</f>
        <v>#REF!</v>
      </c>
      <c r="O35" s="20">
        <f t="shared" si="2"/>
        <v>25</v>
      </c>
    </row>
    <row r="36" spans="2:15">
      <c r="B36" s="7" t="s">
        <v>41</v>
      </c>
      <c r="C36" s="8"/>
      <c r="D36" s="10" t="s">
        <v>16</v>
      </c>
      <c r="E36" s="10" t="s">
        <v>17</v>
      </c>
      <c r="F36" s="10" t="s">
        <v>119</v>
      </c>
      <c r="G36" s="11">
        <v>1</v>
      </c>
      <c r="H36" s="12"/>
      <c r="I36" s="24">
        <v>120</v>
      </c>
      <c r="J36" s="14"/>
      <c r="K36" s="24">
        <v>120</v>
      </c>
      <c r="M36" s="30" t="e">
        <f t="shared" ref="M36:M45" si="3">+M35+1</f>
        <v>#REF!</v>
      </c>
      <c r="O36" s="20">
        <f t="shared" si="2"/>
        <v>26</v>
      </c>
    </row>
    <row r="37" spans="2:15" ht="15.75">
      <c r="B37" s="7" t="s">
        <v>151</v>
      </c>
      <c r="C37" s="8"/>
      <c r="D37" s="10" t="s">
        <v>16</v>
      </c>
      <c r="E37" s="10" t="s">
        <v>17</v>
      </c>
      <c r="F37" s="10" t="s">
        <v>127</v>
      </c>
      <c r="G37" s="11">
        <v>1</v>
      </c>
      <c r="H37" s="12"/>
      <c r="I37" s="24">
        <v>0</v>
      </c>
      <c r="J37" s="14"/>
      <c r="K37" s="24">
        <v>48</v>
      </c>
      <c r="M37" s="30" t="e">
        <f>+#REF!+1</f>
        <v>#REF!</v>
      </c>
      <c r="O37" s="20">
        <f t="shared" si="2"/>
        <v>27</v>
      </c>
    </row>
    <row r="38" spans="2:15">
      <c r="B38" s="7" t="s">
        <v>42</v>
      </c>
      <c r="C38" s="8"/>
      <c r="D38" s="10" t="s">
        <v>16</v>
      </c>
      <c r="E38" s="10" t="s">
        <v>17</v>
      </c>
      <c r="F38" s="10" t="s">
        <v>127</v>
      </c>
      <c r="G38" s="11">
        <v>1</v>
      </c>
      <c r="H38" s="12"/>
      <c r="I38" s="24">
        <v>0</v>
      </c>
      <c r="J38" s="14"/>
      <c r="K38" s="24">
        <v>47</v>
      </c>
      <c r="M38" s="30" t="e">
        <f t="shared" si="3"/>
        <v>#REF!</v>
      </c>
      <c r="O38" s="20">
        <f t="shared" si="2"/>
        <v>28</v>
      </c>
    </row>
    <row r="39" spans="2:15">
      <c r="B39" s="7" t="s">
        <v>43</v>
      </c>
      <c r="C39" s="8"/>
      <c r="D39" s="10" t="s">
        <v>16</v>
      </c>
      <c r="E39" s="10" t="s">
        <v>17</v>
      </c>
      <c r="F39" s="10" t="s">
        <v>127</v>
      </c>
      <c r="G39" s="11">
        <v>1</v>
      </c>
      <c r="H39" s="12"/>
      <c r="I39" s="24">
        <v>0</v>
      </c>
      <c r="J39" s="14"/>
      <c r="K39" s="24">
        <v>47</v>
      </c>
      <c r="M39" s="30" t="e">
        <f t="shared" si="3"/>
        <v>#REF!</v>
      </c>
      <c r="O39" s="20">
        <f t="shared" si="2"/>
        <v>29</v>
      </c>
    </row>
    <row r="40" spans="2:15">
      <c r="B40" s="7" t="s">
        <v>44</v>
      </c>
      <c r="C40" s="8"/>
      <c r="D40" s="10" t="s">
        <v>16</v>
      </c>
      <c r="E40" s="10" t="s">
        <v>17</v>
      </c>
      <c r="F40" s="10" t="s">
        <v>127</v>
      </c>
      <c r="G40" s="11">
        <v>1</v>
      </c>
      <c r="H40" s="12"/>
      <c r="I40" s="24">
        <v>0</v>
      </c>
      <c r="J40" s="14"/>
      <c r="K40" s="24">
        <v>47</v>
      </c>
      <c r="M40" s="30" t="e">
        <f t="shared" si="3"/>
        <v>#REF!</v>
      </c>
      <c r="O40" s="20">
        <f t="shared" si="2"/>
        <v>30</v>
      </c>
    </row>
    <row r="41" spans="2:15">
      <c r="B41" s="7" t="s">
        <v>45</v>
      </c>
      <c r="C41" s="8"/>
      <c r="D41" s="10" t="s">
        <v>16</v>
      </c>
      <c r="E41" s="10" t="s">
        <v>17</v>
      </c>
      <c r="F41" s="10" t="s">
        <v>127</v>
      </c>
      <c r="G41" s="11">
        <v>1</v>
      </c>
      <c r="H41" s="12"/>
      <c r="I41" s="24">
        <v>0</v>
      </c>
      <c r="J41" s="14"/>
      <c r="K41" s="24">
        <v>47</v>
      </c>
      <c r="M41" s="30" t="e">
        <f t="shared" si="3"/>
        <v>#REF!</v>
      </c>
      <c r="O41" s="20">
        <f t="shared" si="2"/>
        <v>31</v>
      </c>
    </row>
    <row r="42" spans="2:15">
      <c r="B42" s="7" t="s">
        <v>46</v>
      </c>
      <c r="C42" s="8"/>
      <c r="D42" s="10" t="s">
        <v>16</v>
      </c>
      <c r="E42" s="10" t="s">
        <v>17</v>
      </c>
      <c r="F42" s="10" t="s">
        <v>127</v>
      </c>
      <c r="G42" s="11">
        <v>1</v>
      </c>
      <c r="H42" s="12"/>
      <c r="I42" s="24">
        <v>0</v>
      </c>
      <c r="J42" s="14"/>
      <c r="K42" s="24">
        <v>47</v>
      </c>
      <c r="M42" s="30" t="e">
        <f t="shared" si="3"/>
        <v>#REF!</v>
      </c>
      <c r="O42" s="20">
        <f t="shared" si="2"/>
        <v>32</v>
      </c>
    </row>
    <row r="43" spans="2:15">
      <c r="B43" s="7" t="s">
        <v>47</v>
      </c>
      <c r="C43" s="8"/>
      <c r="D43" s="10" t="s">
        <v>16</v>
      </c>
      <c r="E43" s="10" t="s">
        <v>17</v>
      </c>
      <c r="F43" s="10" t="s">
        <v>127</v>
      </c>
      <c r="G43" s="11">
        <v>1</v>
      </c>
      <c r="H43" s="12"/>
      <c r="I43" s="24">
        <v>0</v>
      </c>
      <c r="J43" s="14"/>
      <c r="K43" s="24">
        <v>47</v>
      </c>
      <c r="M43" s="30" t="e">
        <f t="shared" si="3"/>
        <v>#REF!</v>
      </c>
      <c r="O43" s="20">
        <f t="shared" si="2"/>
        <v>33</v>
      </c>
    </row>
    <row r="44" spans="2:15" ht="15.75">
      <c r="B44" s="7" t="s">
        <v>152</v>
      </c>
      <c r="C44" s="8"/>
      <c r="D44" s="10" t="s">
        <v>16</v>
      </c>
      <c r="E44" s="10" t="s">
        <v>17</v>
      </c>
      <c r="F44" s="10" t="s">
        <v>127</v>
      </c>
      <c r="G44" s="11">
        <v>1</v>
      </c>
      <c r="H44" s="12"/>
      <c r="I44" s="24">
        <v>0</v>
      </c>
      <c r="J44" s="14"/>
      <c r="K44" s="24">
        <v>44</v>
      </c>
      <c r="M44" s="30" t="e">
        <f t="shared" si="3"/>
        <v>#REF!</v>
      </c>
      <c r="O44" s="20">
        <f t="shared" si="2"/>
        <v>34</v>
      </c>
    </row>
    <row r="45" spans="2:15">
      <c r="B45" s="7" t="s">
        <v>48</v>
      </c>
      <c r="C45" s="8"/>
      <c r="D45" s="10" t="s">
        <v>16</v>
      </c>
      <c r="E45" s="10" t="s">
        <v>17</v>
      </c>
      <c r="F45" s="10" t="s">
        <v>113</v>
      </c>
      <c r="G45" s="11">
        <v>1</v>
      </c>
      <c r="H45" s="12"/>
      <c r="I45" s="24">
        <v>28</v>
      </c>
      <c r="J45" s="14"/>
      <c r="K45" s="24">
        <v>28</v>
      </c>
      <c r="M45" s="30" t="e">
        <f t="shared" si="3"/>
        <v>#REF!</v>
      </c>
      <c r="O45" s="20">
        <f t="shared" si="2"/>
        <v>35</v>
      </c>
    </row>
    <row r="46" spans="2:15">
      <c r="B46" s="25" t="s">
        <v>49</v>
      </c>
      <c r="C46" s="8"/>
      <c r="D46" s="10"/>
      <c r="E46" s="10"/>
      <c r="F46" s="10"/>
      <c r="G46" s="38"/>
      <c r="H46" s="39"/>
      <c r="I46" s="27">
        <f>SUM(I10:I45)</f>
        <v>6482</v>
      </c>
      <c r="J46" s="28"/>
      <c r="K46" s="27">
        <f>SUM(K10:K45)</f>
        <v>7425.25</v>
      </c>
      <c r="M46" s="30" t="e">
        <f>+M45+1</f>
        <v>#REF!</v>
      </c>
    </row>
    <row r="47" spans="2:15">
      <c r="B47" s="9" t="s">
        <v>50</v>
      </c>
      <c r="C47" s="9"/>
      <c r="D47" s="4"/>
      <c r="E47" s="4"/>
      <c r="F47" s="5"/>
      <c r="G47" s="4"/>
      <c r="H47" s="4"/>
      <c r="I47" s="22"/>
      <c r="J47" s="23"/>
      <c r="K47" s="22"/>
    </row>
    <row r="48" spans="2:15">
      <c r="B48" s="7" t="s">
        <v>53</v>
      </c>
      <c r="C48" s="8"/>
      <c r="D48" s="10" t="s">
        <v>87</v>
      </c>
      <c r="E48" s="10" t="s">
        <v>52</v>
      </c>
      <c r="F48" s="10" t="s">
        <v>119</v>
      </c>
      <c r="G48" s="11">
        <v>1</v>
      </c>
      <c r="H48" s="12"/>
      <c r="I48" s="24">
        <f>830+13+260</f>
        <v>1103</v>
      </c>
      <c r="J48" s="14"/>
      <c r="K48" s="24">
        <f>1001+13+190</f>
        <v>1204</v>
      </c>
      <c r="O48" s="30">
        <f>+O45+1</f>
        <v>36</v>
      </c>
    </row>
    <row r="49" spans="2:17">
      <c r="B49" s="7" t="s">
        <v>131</v>
      </c>
      <c r="C49" s="8"/>
      <c r="D49" s="10" t="s">
        <v>87</v>
      </c>
      <c r="E49" s="10" t="s">
        <v>52</v>
      </c>
      <c r="F49" s="10" t="s">
        <v>113</v>
      </c>
      <c r="G49" s="11">
        <v>1</v>
      </c>
      <c r="H49" s="12"/>
      <c r="I49" s="24">
        <v>1009</v>
      </c>
      <c r="J49" s="14"/>
      <c r="K49" s="24">
        <v>1000</v>
      </c>
      <c r="O49" s="30">
        <f>O48+1</f>
        <v>37</v>
      </c>
    </row>
    <row r="50" spans="2:17">
      <c r="B50" s="7" t="s">
        <v>54</v>
      </c>
      <c r="C50" s="8"/>
      <c r="D50" s="10" t="s">
        <v>87</v>
      </c>
      <c r="E50" s="10" t="s">
        <v>52</v>
      </c>
      <c r="F50" s="10" t="s">
        <v>119</v>
      </c>
      <c r="G50" s="11">
        <v>1</v>
      </c>
      <c r="H50" s="12"/>
      <c r="I50" s="24">
        <f>782+28</f>
        <v>810</v>
      </c>
      <c r="J50" s="14"/>
      <c r="K50" s="24">
        <f>842+54</f>
        <v>896</v>
      </c>
      <c r="M50" s="30" t="e">
        <f>+M27+1</f>
        <v>#REF!</v>
      </c>
      <c r="O50" s="30">
        <f>+O49+1</f>
        <v>38</v>
      </c>
    </row>
    <row r="51" spans="2:17">
      <c r="B51" s="7" t="s">
        <v>56</v>
      </c>
      <c r="C51" s="8"/>
      <c r="D51" s="10" t="s">
        <v>87</v>
      </c>
      <c r="E51" s="10" t="s">
        <v>52</v>
      </c>
      <c r="F51" s="10" t="s">
        <v>119</v>
      </c>
      <c r="G51" s="11">
        <v>1</v>
      </c>
      <c r="H51" s="12"/>
      <c r="I51" s="24">
        <f>463+260</f>
        <v>723</v>
      </c>
      <c r="J51" s="14"/>
      <c r="K51" s="24">
        <f>608+200</f>
        <v>808</v>
      </c>
      <c r="M51" s="30" t="e">
        <f>+M55+1</f>
        <v>#REF!</v>
      </c>
      <c r="O51" s="30">
        <f>+O50+1</f>
        <v>39</v>
      </c>
    </row>
    <row r="52" spans="2:17" ht="15.75">
      <c r="B52" s="7" t="s">
        <v>129</v>
      </c>
      <c r="C52" s="8"/>
      <c r="D52" s="10" t="s">
        <v>87</v>
      </c>
      <c r="E52" s="10" t="s">
        <v>52</v>
      </c>
      <c r="F52" s="10" t="s">
        <v>126</v>
      </c>
      <c r="G52" s="11">
        <v>1</v>
      </c>
      <c r="H52" s="12"/>
      <c r="I52" s="24">
        <v>763</v>
      </c>
      <c r="J52" s="14"/>
      <c r="K52" s="24">
        <v>781</v>
      </c>
      <c r="M52" s="30" t="e">
        <f>+M50+1</f>
        <v>#REF!</v>
      </c>
      <c r="O52" s="30">
        <f>+O51+1</f>
        <v>40</v>
      </c>
    </row>
    <row r="53" spans="2:17">
      <c r="B53" s="7" t="s">
        <v>124</v>
      </c>
      <c r="C53" s="8"/>
      <c r="D53" s="10" t="s">
        <v>87</v>
      </c>
      <c r="E53" s="10" t="s">
        <v>52</v>
      </c>
      <c r="F53" s="16" t="s">
        <v>113</v>
      </c>
      <c r="G53" s="11">
        <v>1</v>
      </c>
      <c r="H53" s="12"/>
      <c r="I53" s="24">
        <v>740</v>
      </c>
      <c r="J53" s="14"/>
      <c r="K53" s="24">
        <v>762</v>
      </c>
      <c r="O53" s="30">
        <f t="shared" ref="O53:O60" si="4">+O52+1</f>
        <v>41</v>
      </c>
    </row>
    <row r="54" spans="2:17">
      <c r="B54" s="7" t="s">
        <v>51</v>
      </c>
      <c r="C54" s="8"/>
      <c r="D54" s="10" t="s">
        <v>87</v>
      </c>
      <c r="E54" s="10" t="s">
        <v>52</v>
      </c>
      <c r="F54" s="16" t="s">
        <v>113</v>
      </c>
      <c r="G54" s="11">
        <v>0.75</v>
      </c>
      <c r="H54" s="12"/>
      <c r="I54" s="24">
        <v>779</v>
      </c>
      <c r="J54" s="14"/>
      <c r="K54" s="24">
        <v>746</v>
      </c>
      <c r="M54" s="30" t="e">
        <f>+M52+1</f>
        <v>#REF!</v>
      </c>
      <c r="O54" s="30">
        <f t="shared" si="4"/>
        <v>42</v>
      </c>
    </row>
    <row r="55" spans="2:17">
      <c r="B55" s="7" t="s">
        <v>55</v>
      </c>
      <c r="C55" s="8"/>
      <c r="D55" s="10" t="s">
        <v>87</v>
      </c>
      <c r="E55" s="10" t="s">
        <v>52</v>
      </c>
      <c r="F55" s="16" t="s">
        <v>113</v>
      </c>
      <c r="G55" s="11">
        <v>1</v>
      </c>
      <c r="H55" s="12"/>
      <c r="I55" s="24">
        <f>662+10+10</f>
        <v>682</v>
      </c>
      <c r="J55" s="14"/>
      <c r="K55" s="24">
        <f>692+10+10</f>
        <v>712</v>
      </c>
      <c r="M55" s="30" t="e">
        <f t="shared" ref="M55:M61" si="5">+M54+1</f>
        <v>#REF!</v>
      </c>
      <c r="O55" s="30">
        <f t="shared" si="4"/>
        <v>43</v>
      </c>
    </row>
    <row r="56" spans="2:17" ht="15.75">
      <c r="B56" s="7" t="s">
        <v>154</v>
      </c>
      <c r="C56" s="8"/>
      <c r="D56" s="10" t="s">
        <v>87</v>
      </c>
      <c r="E56" s="10" t="s">
        <v>52</v>
      </c>
      <c r="F56" s="16" t="s">
        <v>113</v>
      </c>
      <c r="G56" s="11">
        <v>1</v>
      </c>
      <c r="H56" s="12"/>
      <c r="I56" s="24">
        <f>520+3</f>
        <v>523</v>
      </c>
      <c r="J56" s="14"/>
      <c r="K56" s="24">
        <f>606+3</f>
        <v>609</v>
      </c>
      <c r="M56" s="30" t="e">
        <f>+M51+1</f>
        <v>#REF!</v>
      </c>
      <c r="O56" s="30">
        <f t="shared" si="4"/>
        <v>44</v>
      </c>
    </row>
    <row r="57" spans="2:17">
      <c r="B57" s="7" t="s">
        <v>57</v>
      </c>
      <c r="C57" s="8"/>
      <c r="D57" s="10" t="s">
        <v>87</v>
      </c>
      <c r="E57" s="10" t="s">
        <v>52</v>
      </c>
      <c r="F57" s="10" t="s">
        <v>119</v>
      </c>
      <c r="G57" s="11">
        <v>1</v>
      </c>
      <c r="H57" s="12"/>
      <c r="I57" s="24">
        <v>426</v>
      </c>
      <c r="J57" s="14"/>
      <c r="K57" s="24">
        <v>500</v>
      </c>
      <c r="M57" s="30" t="e">
        <f t="shared" si="5"/>
        <v>#REF!</v>
      </c>
      <c r="O57" s="30">
        <f t="shared" si="4"/>
        <v>45</v>
      </c>
    </row>
    <row r="58" spans="2:17">
      <c r="B58" s="7" t="s">
        <v>58</v>
      </c>
      <c r="C58" s="8"/>
      <c r="D58" s="10" t="s">
        <v>87</v>
      </c>
      <c r="E58" s="10" t="s">
        <v>52</v>
      </c>
      <c r="F58" s="10" t="s">
        <v>119</v>
      </c>
      <c r="G58" s="11">
        <v>1</v>
      </c>
      <c r="H58" s="12"/>
      <c r="I58" s="24">
        <v>400</v>
      </c>
      <c r="J58" s="14"/>
      <c r="K58" s="24">
        <v>453</v>
      </c>
      <c r="M58" s="30" t="e">
        <f t="shared" si="5"/>
        <v>#REF!</v>
      </c>
      <c r="O58" s="30">
        <f t="shared" si="4"/>
        <v>46</v>
      </c>
    </row>
    <row r="59" spans="2:17">
      <c r="B59" s="7" t="s">
        <v>59</v>
      </c>
      <c r="C59" s="8"/>
      <c r="D59" s="10" t="s">
        <v>87</v>
      </c>
      <c r="E59" s="10" t="s">
        <v>52</v>
      </c>
      <c r="F59" s="16" t="s">
        <v>113</v>
      </c>
      <c r="G59" s="40">
        <v>0.78500000000000003</v>
      </c>
      <c r="H59" s="12"/>
      <c r="I59" s="24">
        <f>392+5</f>
        <v>397</v>
      </c>
      <c r="J59" s="14"/>
      <c r="K59" s="24">
        <f>374+5</f>
        <v>379</v>
      </c>
      <c r="M59" s="30" t="e">
        <f>+#REF!+1</f>
        <v>#REF!</v>
      </c>
      <c r="O59" s="30">
        <f t="shared" si="4"/>
        <v>47</v>
      </c>
      <c r="Q59" s="66"/>
    </row>
    <row r="60" spans="2:17" ht="15.75">
      <c r="B60" s="13" t="s">
        <v>139</v>
      </c>
      <c r="C60" s="41"/>
      <c r="D60" s="16" t="s">
        <v>87</v>
      </c>
      <c r="E60" s="16" t="s">
        <v>52</v>
      </c>
      <c r="F60" s="10" t="s">
        <v>119</v>
      </c>
      <c r="G60" s="17">
        <v>1</v>
      </c>
      <c r="H60" s="18"/>
      <c r="I60" s="21">
        <v>210</v>
      </c>
      <c r="J60" s="14"/>
      <c r="K60" s="21">
        <v>236</v>
      </c>
      <c r="M60" s="30" t="e">
        <f t="shared" si="5"/>
        <v>#REF!</v>
      </c>
      <c r="O60" s="30">
        <f t="shared" si="4"/>
        <v>48</v>
      </c>
    </row>
    <row r="61" spans="2:17">
      <c r="B61" s="25" t="s">
        <v>49</v>
      </c>
      <c r="C61" s="8"/>
      <c r="D61" s="4"/>
      <c r="E61" s="4"/>
      <c r="F61" s="5"/>
      <c r="G61" s="26"/>
      <c r="H61" s="26"/>
      <c r="I61" s="27">
        <f>SUM(I48:I60)</f>
        <v>8565</v>
      </c>
      <c r="J61" s="28"/>
      <c r="K61" s="27">
        <f>SUM(K48:K60)</f>
        <v>9086</v>
      </c>
      <c r="M61" s="30" t="e">
        <f t="shared" si="5"/>
        <v>#REF!</v>
      </c>
    </row>
    <row r="62" spans="2:17">
      <c r="B62" s="9" t="s">
        <v>133</v>
      </c>
      <c r="C62" s="9"/>
      <c r="D62" s="4"/>
      <c r="E62" s="4"/>
      <c r="F62" s="5"/>
      <c r="G62" s="4"/>
      <c r="H62" s="4"/>
      <c r="I62" s="22"/>
      <c r="J62" s="23"/>
      <c r="K62" s="22"/>
    </row>
    <row r="63" spans="2:17">
      <c r="B63" s="7" t="s">
        <v>93</v>
      </c>
      <c r="C63" s="8"/>
      <c r="D63" s="10" t="s">
        <v>81</v>
      </c>
      <c r="E63" s="10" t="s">
        <v>108</v>
      </c>
      <c r="F63" s="16" t="s">
        <v>113</v>
      </c>
      <c r="G63" s="11">
        <v>1</v>
      </c>
      <c r="H63" s="12"/>
      <c r="I63" s="24">
        <f>1037+10+15</f>
        <v>1062</v>
      </c>
      <c r="J63" s="14"/>
      <c r="K63" s="24">
        <v>1130</v>
      </c>
      <c r="O63" s="30">
        <f>+O60+1</f>
        <v>49</v>
      </c>
    </row>
    <row r="64" spans="2:17">
      <c r="B64" s="13" t="s">
        <v>94</v>
      </c>
      <c r="C64" s="15"/>
      <c r="D64" s="16" t="s">
        <v>81</v>
      </c>
      <c r="E64" s="16" t="s">
        <v>109</v>
      </c>
      <c r="F64" s="16" t="s">
        <v>113</v>
      </c>
      <c r="G64" s="17">
        <v>1</v>
      </c>
      <c r="H64" s="18"/>
      <c r="I64" s="19">
        <f>1030+6+3</f>
        <v>1039</v>
      </c>
      <c r="J64" s="14"/>
      <c r="K64" s="19">
        <v>1130</v>
      </c>
      <c r="M64" s="30" t="e">
        <f>+#REF!+1</f>
        <v>#REF!</v>
      </c>
      <c r="O64" s="30">
        <f t="shared" ref="O64:O93" si="6">+O63+1</f>
        <v>50</v>
      </c>
    </row>
    <row r="65" spans="2:15">
      <c r="B65" s="7" t="s">
        <v>61</v>
      </c>
      <c r="C65" s="8"/>
      <c r="D65" s="10" t="s">
        <v>60</v>
      </c>
      <c r="E65" s="10" t="s">
        <v>62</v>
      </c>
      <c r="F65" s="10" t="s">
        <v>119</v>
      </c>
      <c r="G65" s="11">
        <v>1</v>
      </c>
      <c r="H65" s="12"/>
      <c r="I65" s="24">
        <v>720</v>
      </c>
      <c r="J65" s="14"/>
      <c r="K65" s="24">
        <v>807</v>
      </c>
      <c r="M65" s="30" t="e">
        <f>+M61+1</f>
        <v>#REF!</v>
      </c>
      <c r="O65" s="30">
        <f t="shared" si="6"/>
        <v>51</v>
      </c>
    </row>
    <row r="66" spans="2:15">
      <c r="B66" s="7" t="s">
        <v>137</v>
      </c>
      <c r="C66" s="8"/>
      <c r="D66" s="10" t="s">
        <v>85</v>
      </c>
      <c r="E66" s="10" t="s">
        <v>138</v>
      </c>
      <c r="F66" s="16" t="s">
        <v>113</v>
      </c>
      <c r="G66" s="17">
        <v>1</v>
      </c>
      <c r="H66" s="12"/>
      <c r="I66" s="24">
        <v>750</v>
      </c>
      <c r="J66" s="14"/>
      <c r="K66" s="24">
        <v>731</v>
      </c>
      <c r="O66" s="30">
        <f t="shared" si="6"/>
        <v>52</v>
      </c>
    </row>
    <row r="67" spans="2:15">
      <c r="B67" s="7" t="s">
        <v>95</v>
      </c>
      <c r="C67" s="8"/>
      <c r="D67" s="10" t="s">
        <v>81</v>
      </c>
      <c r="E67" s="10" t="s">
        <v>109</v>
      </c>
      <c r="F67" s="10" t="s">
        <v>128</v>
      </c>
      <c r="G67" s="11">
        <v>1</v>
      </c>
      <c r="H67" s="12"/>
      <c r="I67" s="24">
        <v>0</v>
      </c>
      <c r="J67" s="14"/>
      <c r="K67" s="24">
        <v>725</v>
      </c>
      <c r="M67" s="30" t="e">
        <f>+M64+1</f>
        <v>#REF!</v>
      </c>
      <c r="O67" s="30">
        <f t="shared" si="6"/>
        <v>53</v>
      </c>
    </row>
    <row r="68" spans="2:15">
      <c r="B68" s="13" t="s">
        <v>143</v>
      </c>
      <c r="C68" s="15"/>
      <c r="D68" s="16" t="s">
        <v>85</v>
      </c>
      <c r="E68" s="16" t="s">
        <v>144</v>
      </c>
      <c r="F68" s="16" t="s">
        <v>113</v>
      </c>
      <c r="G68" s="17">
        <v>1</v>
      </c>
      <c r="H68" s="18"/>
      <c r="I68" s="19">
        <v>745</v>
      </c>
      <c r="J68" s="14"/>
      <c r="K68" s="19">
        <v>695</v>
      </c>
      <c r="O68" s="30">
        <f t="shared" si="6"/>
        <v>54</v>
      </c>
    </row>
    <row r="69" spans="2:15">
      <c r="B69" s="7" t="s">
        <v>116</v>
      </c>
      <c r="C69" s="8"/>
      <c r="D69" s="16" t="s">
        <v>81</v>
      </c>
      <c r="E69" s="16" t="s">
        <v>108</v>
      </c>
      <c r="F69" s="16" t="s">
        <v>113</v>
      </c>
      <c r="G69" s="17">
        <v>1</v>
      </c>
      <c r="H69" s="18"/>
      <c r="I69" s="19">
        <v>518.5</v>
      </c>
      <c r="J69" s="14"/>
      <c r="K69" s="19">
        <v>565</v>
      </c>
      <c r="M69" s="30" t="e">
        <f>+#REF!+1</f>
        <v>#REF!</v>
      </c>
      <c r="O69" s="30">
        <f t="shared" si="6"/>
        <v>55</v>
      </c>
    </row>
    <row r="70" spans="2:15">
      <c r="B70" s="13" t="s">
        <v>71</v>
      </c>
      <c r="C70" s="15"/>
      <c r="D70" s="16" t="s">
        <v>85</v>
      </c>
      <c r="E70" s="16" t="s">
        <v>72</v>
      </c>
      <c r="F70" s="16" t="s">
        <v>113</v>
      </c>
      <c r="G70" s="17">
        <v>1</v>
      </c>
      <c r="H70" s="18"/>
      <c r="I70" s="19">
        <f>543+9</f>
        <v>552</v>
      </c>
      <c r="J70" s="14"/>
      <c r="K70" s="19">
        <f>543+9</f>
        <v>552</v>
      </c>
      <c r="O70" s="30">
        <f t="shared" si="6"/>
        <v>56</v>
      </c>
    </row>
    <row r="71" spans="2:15" ht="15.75">
      <c r="B71" s="7" t="s">
        <v>140</v>
      </c>
      <c r="C71" s="8"/>
      <c r="D71" s="10" t="s">
        <v>85</v>
      </c>
      <c r="E71" s="10" t="s">
        <v>79</v>
      </c>
      <c r="F71" s="16" t="s">
        <v>113</v>
      </c>
      <c r="G71" s="11">
        <v>0.5</v>
      </c>
      <c r="H71" s="12"/>
      <c r="I71" s="24">
        <v>422</v>
      </c>
      <c r="J71" s="14"/>
      <c r="K71" s="24">
        <v>519</v>
      </c>
      <c r="M71" s="30" t="e">
        <f>+M69+1</f>
        <v>#REF!</v>
      </c>
      <c r="O71" s="30">
        <f t="shared" si="6"/>
        <v>57</v>
      </c>
    </row>
    <row r="72" spans="2:15">
      <c r="B72" s="13" t="s">
        <v>70</v>
      </c>
      <c r="C72" s="15"/>
      <c r="D72" s="16" t="s">
        <v>68</v>
      </c>
      <c r="E72" s="16" t="s">
        <v>69</v>
      </c>
      <c r="F72" s="16" t="s">
        <v>127</v>
      </c>
      <c r="G72" s="17">
        <v>1</v>
      </c>
      <c r="H72" s="18"/>
      <c r="I72" s="19">
        <v>0</v>
      </c>
      <c r="J72" s="14"/>
      <c r="K72" s="19">
        <v>503</v>
      </c>
      <c r="M72" s="30" t="e">
        <f t="shared" ref="M72" si="7">+M71+1</f>
        <v>#REF!</v>
      </c>
      <c r="O72" s="30">
        <f t="shared" si="6"/>
        <v>58</v>
      </c>
    </row>
    <row r="73" spans="2:15">
      <c r="B73" s="7" t="s">
        <v>80</v>
      </c>
      <c r="C73" s="8"/>
      <c r="D73" s="10" t="s">
        <v>81</v>
      </c>
      <c r="E73" s="10" t="s">
        <v>82</v>
      </c>
      <c r="F73" s="10" t="s">
        <v>127</v>
      </c>
      <c r="G73" s="11">
        <v>1</v>
      </c>
      <c r="H73" s="12"/>
      <c r="I73" s="24">
        <v>0</v>
      </c>
      <c r="J73" s="14"/>
      <c r="K73" s="24">
        <v>503</v>
      </c>
      <c r="M73" s="30" t="e">
        <f>+#REF!+1</f>
        <v>#REF!</v>
      </c>
      <c r="O73" s="30">
        <f t="shared" si="6"/>
        <v>59</v>
      </c>
    </row>
    <row r="74" spans="2:15">
      <c r="B74" s="13" t="s">
        <v>122</v>
      </c>
      <c r="C74" s="15"/>
      <c r="D74" s="16" t="s">
        <v>81</v>
      </c>
      <c r="E74" s="16" t="s">
        <v>109</v>
      </c>
      <c r="F74" s="16" t="s">
        <v>113</v>
      </c>
      <c r="G74" s="17">
        <v>1</v>
      </c>
      <c r="H74" s="18"/>
      <c r="I74" s="19">
        <v>273</v>
      </c>
      <c r="J74" s="14"/>
      <c r="K74" s="19">
        <v>309</v>
      </c>
      <c r="O74" s="30">
        <f t="shared" si="6"/>
        <v>60</v>
      </c>
    </row>
    <row r="75" spans="2:15">
      <c r="B75" s="7" t="s">
        <v>65</v>
      </c>
      <c r="C75" s="8"/>
      <c r="D75" s="10" t="s">
        <v>60</v>
      </c>
      <c r="E75" s="10" t="s">
        <v>66</v>
      </c>
      <c r="F75" s="10" t="s">
        <v>119</v>
      </c>
      <c r="G75" s="11">
        <v>1</v>
      </c>
      <c r="H75" s="12"/>
      <c r="I75" s="24">
        <v>184</v>
      </c>
      <c r="J75" s="14"/>
      <c r="K75" s="24">
        <v>215</v>
      </c>
      <c r="M75" s="30" t="e">
        <f>+#REF!+1</f>
        <v>#REF!</v>
      </c>
      <c r="O75" s="30">
        <f t="shared" si="6"/>
        <v>61</v>
      </c>
    </row>
    <row r="76" spans="2:15">
      <c r="B76" s="7" t="s">
        <v>96</v>
      </c>
      <c r="C76" s="8"/>
      <c r="D76" s="10" t="s">
        <v>81</v>
      </c>
      <c r="E76" s="10" t="s">
        <v>110</v>
      </c>
      <c r="F76" s="10" t="s">
        <v>127</v>
      </c>
      <c r="G76" s="11">
        <v>1</v>
      </c>
      <c r="H76" s="12"/>
      <c r="I76" s="24">
        <v>0</v>
      </c>
      <c r="J76" s="14"/>
      <c r="K76" s="24">
        <v>191</v>
      </c>
      <c r="M76" s="30" t="e">
        <f>+#REF!+1</f>
        <v>#REF!</v>
      </c>
      <c r="O76" s="30">
        <f t="shared" si="6"/>
        <v>62</v>
      </c>
    </row>
    <row r="77" spans="2:15">
      <c r="B77" s="7" t="s">
        <v>73</v>
      </c>
      <c r="C77" s="8"/>
      <c r="D77" s="10" t="s">
        <v>85</v>
      </c>
      <c r="E77" s="10" t="s">
        <v>74</v>
      </c>
      <c r="F77" s="10" t="s">
        <v>119</v>
      </c>
      <c r="G77" s="11">
        <v>1</v>
      </c>
      <c r="H77" s="12"/>
      <c r="I77" s="24">
        <v>110</v>
      </c>
      <c r="J77" s="14"/>
      <c r="K77" s="24">
        <v>121</v>
      </c>
      <c r="M77" s="30" t="e">
        <f>+#REF!+1</f>
        <v>#REF!</v>
      </c>
      <c r="O77" s="30">
        <f t="shared" si="6"/>
        <v>63</v>
      </c>
    </row>
    <row r="78" spans="2:15" ht="15.75">
      <c r="B78" s="13" t="s">
        <v>147</v>
      </c>
      <c r="C78" s="41"/>
      <c r="D78" s="16" t="s">
        <v>67</v>
      </c>
      <c r="E78" s="16" t="s">
        <v>64</v>
      </c>
      <c r="F78" s="10" t="s">
        <v>127</v>
      </c>
      <c r="G78" s="17">
        <v>1</v>
      </c>
      <c r="H78" s="18"/>
      <c r="I78" s="19">
        <v>0</v>
      </c>
      <c r="J78" s="14"/>
      <c r="K78" s="19">
        <v>117</v>
      </c>
      <c r="M78" s="30" t="e">
        <f>+#REF!+1</f>
        <v>#REF!</v>
      </c>
      <c r="O78" s="30">
        <f t="shared" si="6"/>
        <v>64</v>
      </c>
    </row>
    <row r="79" spans="2:15">
      <c r="B79" s="13" t="s">
        <v>97</v>
      </c>
      <c r="C79" s="15"/>
      <c r="D79" s="16" t="s">
        <v>81</v>
      </c>
      <c r="E79" s="16" t="s">
        <v>110</v>
      </c>
      <c r="F79" s="16" t="s">
        <v>127</v>
      </c>
      <c r="G79" s="17">
        <v>1</v>
      </c>
      <c r="H79" s="18"/>
      <c r="I79" s="19">
        <v>0</v>
      </c>
      <c r="J79" s="14"/>
      <c r="K79" s="19">
        <v>92</v>
      </c>
      <c r="M79" s="30" t="e">
        <f>+M77+1</f>
        <v>#REF!</v>
      </c>
      <c r="O79" s="30">
        <f t="shared" si="6"/>
        <v>65</v>
      </c>
    </row>
    <row r="80" spans="2:15">
      <c r="B80" s="7" t="s">
        <v>75</v>
      </c>
      <c r="C80" s="8"/>
      <c r="D80" s="10" t="s">
        <v>85</v>
      </c>
      <c r="E80" s="10" t="s">
        <v>74</v>
      </c>
      <c r="F80" s="10" t="s">
        <v>113</v>
      </c>
      <c r="G80" s="11">
        <v>1</v>
      </c>
      <c r="H80" s="12"/>
      <c r="I80" s="24">
        <v>60</v>
      </c>
      <c r="J80" s="14"/>
      <c r="K80" s="24">
        <v>80</v>
      </c>
      <c r="M80" s="30" t="e">
        <f t="shared" ref="M80:M94" si="8">+M79+1</f>
        <v>#REF!</v>
      </c>
      <c r="O80" s="30">
        <f t="shared" si="6"/>
        <v>66</v>
      </c>
    </row>
    <row r="81" spans="2:16">
      <c r="B81" s="7" t="s">
        <v>98</v>
      </c>
      <c r="C81" s="8"/>
      <c r="D81" s="10" t="s">
        <v>81</v>
      </c>
      <c r="E81" s="10" t="s">
        <v>110</v>
      </c>
      <c r="F81" s="10" t="s">
        <v>127</v>
      </c>
      <c r="G81" s="11">
        <v>1</v>
      </c>
      <c r="H81" s="12"/>
      <c r="I81" s="24">
        <v>0</v>
      </c>
      <c r="J81" s="14"/>
      <c r="K81" s="24">
        <v>73</v>
      </c>
      <c r="M81" s="30" t="e">
        <f>+#REF!+1</f>
        <v>#REF!</v>
      </c>
      <c r="O81" s="30">
        <f t="shared" si="6"/>
        <v>67</v>
      </c>
    </row>
    <row r="82" spans="2:16">
      <c r="B82" s="7" t="s">
        <v>99</v>
      </c>
      <c r="C82" s="8"/>
      <c r="D82" s="10" t="s">
        <v>81</v>
      </c>
      <c r="E82" s="10" t="s">
        <v>110</v>
      </c>
      <c r="F82" s="10" t="s">
        <v>127</v>
      </c>
      <c r="G82" s="11">
        <v>1</v>
      </c>
      <c r="H82" s="12"/>
      <c r="I82" s="24">
        <v>0</v>
      </c>
      <c r="J82" s="14"/>
      <c r="K82" s="24">
        <v>67</v>
      </c>
      <c r="M82" s="30" t="e">
        <f>+#REF!+1</f>
        <v>#REF!</v>
      </c>
      <c r="O82" s="30">
        <f t="shared" si="6"/>
        <v>68</v>
      </c>
    </row>
    <row r="83" spans="2:16">
      <c r="B83" s="7" t="s">
        <v>76</v>
      </c>
      <c r="C83" s="8"/>
      <c r="D83" s="10" t="s">
        <v>85</v>
      </c>
      <c r="E83" s="10" t="s">
        <v>74</v>
      </c>
      <c r="F83" s="16" t="s">
        <v>113</v>
      </c>
      <c r="G83" s="11">
        <v>1</v>
      </c>
      <c r="H83" s="12"/>
      <c r="I83" s="24">
        <v>55</v>
      </c>
      <c r="J83" s="14"/>
      <c r="K83" s="24">
        <v>56</v>
      </c>
      <c r="M83" s="30" t="e">
        <f>+#REF!+1</f>
        <v>#REF!</v>
      </c>
      <c r="O83" s="30">
        <f t="shared" si="6"/>
        <v>69</v>
      </c>
    </row>
    <row r="84" spans="2:16">
      <c r="B84" s="13" t="s">
        <v>100</v>
      </c>
      <c r="C84" s="15"/>
      <c r="D84" s="16" t="s">
        <v>81</v>
      </c>
      <c r="E84" s="16" t="s">
        <v>109</v>
      </c>
      <c r="F84" s="16" t="s">
        <v>127</v>
      </c>
      <c r="G84" s="17">
        <v>1</v>
      </c>
      <c r="H84" s="18"/>
      <c r="I84" s="19">
        <v>0</v>
      </c>
      <c r="J84" s="14"/>
      <c r="K84" s="19">
        <v>53</v>
      </c>
      <c r="M84" s="30" t="e">
        <f t="shared" si="8"/>
        <v>#REF!</v>
      </c>
      <c r="O84" s="30">
        <f t="shared" si="6"/>
        <v>70</v>
      </c>
    </row>
    <row r="85" spans="2:16">
      <c r="B85" s="7" t="s">
        <v>77</v>
      </c>
      <c r="C85" s="8"/>
      <c r="D85" s="10" t="s">
        <v>85</v>
      </c>
      <c r="E85" s="10" t="s">
        <v>74</v>
      </c>
      <c r="F85" s="16" t="s">
        <v>127</v>
      </c>
      <c r="G85" s="11">
        <v>1</v>
      </c>
      <c r="H85" s="12"/>
      <c r="I85" s="24">
        <v>0</v>
      </c>
      <c r="J85" s="14"/>
      <c r="K85" s="24">
        <v>48</v>
      </c>
      <c r="M85" s="30" t="e">
        <f t="shared" si="8"/>
        <v>#REF!</v>
      </c>
      <c r="O85" s="30">
        <f t="shared" si="6"/>
        <v>71</v>
      </c>
    </row>
    <row r="86" spans="2:16">
      <c r="B86" s="13" t="s">
        <v>78</v>
      </c>
      <c r="C86" s="15"/>
      <c r="D86" s="16" t="s">
        <v>85</v>
      </c>
      <c r="E86" s="16" t="s">
        <v>74</v>
      </c>
      <c r="F86" s="10" t="s">
        <v>119</v>
      </c>
      <c r="G86" s="17">
        <v>1</v>
      </c>
      <c r="H86" s="18"/>
      <c r="I86" s="19">
        <v>45</v>
      </c>
      <c r="J86" s="14"/>
      <c r="K86" s="19">
        <v>47</v>
      </c>
      <c r="M86" s="30" t="e">
        <f t="shared" si="8"/>
        <v>#REF!</v>
      </c>
      <c r="O86" s="30">
        <f t="shared" si="6"/>
        <v>72</v>
      </c>
    </row>
    <row r="87" spans="2:16">
      <c r="B87" s="7" t="s">
        <v>101</v>
      </c>
      <c r="C87" s="8"/>
      <c r="D87" s="10" t="s">
        <v>81</v>
      </c>
      <c r="E87" s="10" t="s">
        <v>111</v>
      </c>
      <c r="F87" s="10" t="s">
        <v>127</v>
      </c>
      <c r="G87" s="11">
        <v>1</v>
      </c>
      <c r="H87" s="12"/>
      <c r="I87" s="24">
        <v>0</v>
      </c>
      <c r="J87" s="14"/>
      <c r="K87" s="24">
        <v>33</v>
      </c>
      <c r="M87" s="30" t="e">
        <f>+M86+1</f>
        <v>#REF!</v>
      </c>
      <c r="O87" s="30">
        <f t="shared" si="6"/>
        <v>73</v>
      </c>
    </row>
    <row r="88" spans="2:16" ht="15.75">
      <c r="B88" s="13" t="s">
        <v>132</v>
      </c>
      <c r="C88" s="15"/>
      <c r="D88" s="16" t="s">
        <v>85</v>
      </c>
      <c r="E88" s="16" t="s">
        <v>79</v>
      </c>
      <c r="F88" s="10" t="s">
        <v>119</v>
      </c>
      <c r="G88" s="17">
        <v>0.5</v>
      </c>
      <c r="H88" s="18"/>
      <c r="I88" s="19">
        <v>25</v>
      </c>
      <c r="J88" s="14"/>
      <c r="K88" s="19">
        <v>25</v>
      </c>
      <c r="M88" s="30" t="e">
        <f t="shared" si="8"/>
        <v>#REF!</v>
      </c>
      <c r="O88" s="30">
        <f t="shared" si="6"/>
        <v>74</v>
      </c>
    </row>
    <row r="89" spans="2:16">
      <c r="B89" s="7" t="s">
        <v>102</v>
      </c>
      <c r="C89" s="8"/>
      <c r="D89" s="10" t="s">
        <v>81</v>
      </c>
      <c r="E89" s="10" t="s">
        <v>109</v>
      </c>
      <c r="F89" s="10" t="s">
        <v>127</v>
      </c>
      <c r="G89" s="11">
        <v>1</v>
      </c>
      <c r="H89" s="12"/>
      <c r="I89" s="24">
        <v>0</v>
      </c>
      <c r="J89" s="14"/>
      <c r="K89" s="24">
        <v>23</v>
      </c>
      <c r="M89" s="30" t="e">
        <f t="shared" si="8"/>
        <v>#REF!</v>
      </c>
      <c r="O89" s="30">
        <f t="shared" si="6"/>
        <v>75</v>
      </c>
    </row>
    <row r="90" spans="2:16">
      <c r="B90" s="13" t="s">
        <v>103</v>
      </c>
      <c r="C90" s="15"/>
      <c r="D90" s="16" t="s">
        <v>81</v>
      </c>
      <c r="E90" s="16" t="s">
        <v>109</v>
      </c>
      <c r="F90" s="16" t="s">
        <v>127</v>
      </c>
      <c r="G90" s="17">
        <v>1</v>
      </c>
      <c r="H90" s="18"/>
      <c r="I90" s="19">
        <v>0</v>
      </c>
      <c r="J90" s="14"/>
      <c r="K90" s="19">
        <v>20</v>
      </c>
      <c r="M90" s="30" t="e">
        <f t="shared" si="8"/>
        <v>#REF!</v>
      </c>
      <c r="O90" s="30">
        <f t="shared" si="6"/>
        <v>76</v>
      </c>
    </row>
    <row r="91" spans="2:16">
      <c r="B91" s="7" t="s">
        <v>104</v>
      </c>
      <c r="C91" s="8"/>
      <c r="D91" s="10" t="s">
        <v>81</v>
      </c>
      <c r="E91" s="10" t="s">
        <v>111</v>
      </c>
      <c r="F91" s="10" t="s">
        <v>127</v>
      </c>
      <c r="G91" s="11">
        <v>1</v>
      </c>
      <c r="H91" s="12"/>
      <c r="I91" s="24">
        <v>0</v>
      </c>
      <c r="J91" s="14"/>
      <c r="K91" s="24">
        <v>12</v>
      </c>
      <c r="M91" s="30" t="e">
        <f t="shared" si="8"/>
        <v>#REF!</v>
      </c>
      <c r="O91" s="30">
        <f t="shared" si="6"/>
        <v>77</v>
      </c>
    </row>
    <row r="92" spans="2:16">
      <c r="B92" s="13" t="s">
        <v>105</v>
      </c>
      <c r="C92" s="15"/>
      <c r="D92" s="16" t="s">
        <v>81</v>
      </c>
      <c r="E92" s="16" t="s">
        <v>112</v>
      </c>
      <c r="F92" s="16" t="s">
        <v>127</v>
      </c>
      <c r="G92" s="17">
        <v>1</v>
      </c>
      <c r="H92" s="18"/>
      <c r="I92" s="19">
        <v>0</v>
      </c>
      <c r="J92" s="14"/>
      <c r="K92" s="19">
        <v>10</v>
      </c>
      <c r="M92" s="30" t="e">
        <f t="shared" si="8"/>
        <v>#REF!</v>
      </c>
      <c r="O92" s="30">
        <f t="shared" si="6"/>
        <v>78</v>
      </c>
    </row>
    <row r="93" spans="2:16">
      <c r="B93" s="13" t="s">
        <v>106</v>
      </c>
      <c r="C93" s="15"/>
      <c r="D93" s="16" t="s">
        <v>81</v>
      </c>
      <c r="E93" s="16" t="s">
        <v>110</v>
      </c>
      <c r="F93" s="16" t="s">
        <v>107</v>
      </c>
      <c r="G93" s="17">
        <v>1</v>
      </c>
      <c r="H93" s="18"/>
      <c r="I93" s="21">
        <v>0</v>
      </c>
      <c r="J93" s="14"/>
      <c r="K93" s="21">
        <v>4</v>
      </c>
      <c r="M93" s="30" t="e">
        <f t="shared" si="8"/>
        <v>#REF!</v>
      </c>
      <c r="O93" s="30">
        <f t="shared" si="6"/>
        <v>79</v>
      </c>
      <c r="P93" s="30" t="s">
        <v>114</v>
      </c>
    </row>
    <row r="94" spans="2:16">
      <c r="B94" s="25" t="s">
        <v>49</v>
      </c>
      <c r="C94" s="8"/>
      <c r="D94" s="10"/>
      <c r="E94" s="10"/>
      <c r="F94" s="10"/>
      <c r="G94" s="11"/>
      <c r="H94" s="12"/>
      <c r="I94" s="24">
        <f>SUM(I63:I93)</f>
        <v>6560.5</v>
      </c>
      <c r="J94" s="14"/>
      <c r="K94" s="24">
        <f>SUM(K63:K93)</f>
        <v>9456</v>
      </c>
      <c r="M94" s="30" t="e">
        <f t="shared" si="8"/>
        <v>#REF!</v>
      </c>
      <c r="N94" s="30" t="s">
        <v>92</v>
      </c>
    </row>
    <row r="95" spans="2:16" ht="13.5" thickBot="1">
      <c r="B95" s="51" t="s">
        <v>123</v>
      </c>
      <c r="C95" s="50">
        <f>O93</f>
        <v>79</v>
      </c>
      <c r="I95" s="43">
        <f>+I46+I61+I94</f>
        <v>21607.5</v>
      </c>
      <c r="J95" s="44"/>
      <c r="K95" s="43">
        <f>+K46+K61+K94</f>
        <v>25967.25</v>
      </c>
    </row>
    <row r="96" spans="2:16" ht="13.5" thickTop="1">
      <c r="B96" s="42"/>
      <c r="I96" s="48"/>
      <c r="J96" s="44"/>
      <c r="K96" s="48"/>
    </row>
    <row r="97" spans="1:13">
      <c r="B97" s="63" t="s">
        <v>141</v>
      </c>
      <c r="I97" s="48"/>
      <c r="J97" s="44"/>
      <c r="K97" s="48"/>
    </row>
    <row r="98" spans="1:13" ht="13.5">
      <c r="B98" s="49" t="s">
        <v>120</v>
      </c>
      <c r="I98" s="48"/>
      <c r="J98" s="44"/>
      <c r="K98" s="48"/>
    </row>
    <row r="99" spans="1:13">
      <c r="B99" s="7" t="s">
        <v>135</v>
      </c>
      <c r="D99" s="16" t="s">
        <v>81</v>
      </c>
      <c r="E99" s="16" t="s">
        <v>108</v>
      </c>
      <c r="F99" s="16" t="s">
        <v>113</v>
      </c>
      <c r="G99" s="17">
        <v>1</v>
      </c>
      <c r="I99" s="19">
        <f>668</f>
        <v>668</v>
      </c>
      <c r="J99" s="28"/>
      <c r="K99" s="19">
        <f>760+68</f>
        <v>828</v>
      </c>
      <c r="M99" s="30" t="e">
        <f>+#REF!+1</f>
        <v>#REF!</v>
      </c>
    </row>
    <row r="100" spans="1:13" ht="13.5">
      <c r="B100" s="64" t="s">
        <v>134</v>
      </c>
      <c r="C100" s="64"/>
      <c r="D100" s="64"/>
      <c r="E100" s="64"/>
      <c r="F100" s="64"/>
      <c r="G100" s="64"/>
      <c r="H100" s="64"/>
      <c r="I100" s="64"/>
      <c r="J100" s="64"/>
      <c r="K100" s="64"/>
    </row>
    <row r="101" spans="1:13" ht="15.75">
      <c r="B101" s="7" t="s">
        <v>149</v>
      </c>
      <c r="C101" s="8"/>
      <c r="D101" s="10" t="s">
        <v>60</v>
      </c>
      <c r="E101" s="10" t="s">
        <v>63</v>
      </c>
      <c r="F101" s="10" t="s">
        <v>127</v>
      </c>
      <c r="G101" s="11">
        <v>1</v>
      </c>
      <c r="I101" s="19">
        <v>0</v>
      </c>
      <c r="J101" s="28"/>
      <c r="K101" s="19">
        <v>361</v>
      </c>
    </row>
    <row r="102" spans="1:13" ht="15.75">
      <c r="B102" s="7" t="s">
        <v>157</v>
      </c>
      <c r="C102" s="8"/>
      <c r="D102" s="10" t="s">
        <v>85</v>
      </c>
      <c r="E102" s="10" t="s">
        <v>74</v>
      </c>
      <c r="F102" s="10" t="s">
        <v>107</v>
      </c>
      <c r="G102" s="11">
        <v>1</v>
      </c>
      <c r="I102" s="19">
        <v>124</v>
      </c>
      <c r="J102" s="28"/>
      <c r="K102" s="19">
        <v>124</v>
      </c>
    </row>
    <row r="103" spans="1:13">
      <c r="B103" s="42" t="s">
        <v>142</v>
      </c>
      <c r="I103" s="45">
        <f>SUM(I95:I102)</f>
        <v>22399.5</v>
      </c>
      <c r="J103" s="44"/>
      <c r="K103" s="45">
        <f>SUM(K95:K102)</f>
        <v>27280.25</v>
      </c>
    </row>
    <row r="104" spans="1:13">
      <c r="A104" s="20"/>
      <c r="B104" s="4"/>
      <c r="C104" s="4"/>
      <c r="D104" s="4"/>
      <c r="E104" s="4"/>
      <c r="F104" s="5"/>
      <c r="G104" s="4"/>
      <c r="H104" s="4"/>
      <c r="I104" s="46"/>
      <c r="J104" s="18"/>
      <c r="K104" s="46"/>
    </row>
    <row r="105" spans="1:13" ht="42.75" customHeight="1">
      <c r="A105" s="47">
        <v>-1</v>
      </c>
      <c r="B105" s="68" t="s">
        <v>153</v>
      </c>
      <c r="C105" s="68"/>
      <c r="D105" s="68"/>
      <c r="E105" s="68"/>
      <c r="F105" s="68"/>
      <c r="G105" s="68"/>
      <c r="H105" s="68"/>
      <c r="I105" s="68"/>
      <c r="J105" s="68"/>
      <c r="K105" s="68"/>
    </row>
    <row r="106" spans="1:13" ht="42.6" customHeight="1">
      <c r="A106" s="47">
        <v>-2</v>
      </c>
      <c r="B106" s="68" t="s">
        <v>117</v>
      </c>
      <c r="C106" s="68"/>
      <c r="D106" s="68"/>
      <c r="E106" s="68"/>
      <c r="F106" s="68"/>
      <c r="G106" s="68"/>
      <c r="H106" s="68"/>
      <c r="I106" s="68"/>
      <c r="J106" s="68"/>
      <c r="K106" s="68"/>
    </row>
    <row r="107" spans="1:13" ht="29.25" customHeight="1">
      <c r="A107" s="47">
        <v>-3</v>
      </c>
      <c r="B107" s="68" t="s">
        <v>84</v>
      </c>
      <c r="C107" s="68"/>
      <c r="D107" s="68"/>
      <c r="E107" s="68"/>
      <c r="F107" s="68"/>
      <c r="G107" s="68"/>
      <c r="H107" s="68"/>
      <c r="I107" s="68"/>
      <c r="J107" s="68"/>
      <c r="K107" s="68"/>
    </row>
    <row r="108" spans="1:13" ht="16.899999999999999" customHeight="1">
      <c r="A108" s="47">
        <v>-4</v>
      </c>
      <c r="B108" s="68" t="s">
        <v>148</v>
      </c>
      <c r="C108" s="68"/>
      <c r="D108" s="68"/>
      <c r="E108" s="68"/>
      <c r="F108" s="68"/>
      <c r="G108" s="68"/>
      <c r="H108" s="68"/>
      <c r="I108" s="68"/>
      <c r="J108" s="67"/>
      <c r="K108" s="67"/>
    </row>
    <row r="109" spans="1:13" ht="19.5" customHeight="1">
      <c r="A109" s="47">
        <v>-5</v>
      </c>
      <c r="B109" s="68" t="s">
        <v>130</v>
      </c>
      <c r="C109" s="68"/>
      <c r="D109" s="68"/>
      <c r="E109" s="68"/>
      <c r="F109" s="68"/>
      <c r="G109" s="68"/>
      <c r="H109" s="68"/>
      <c r="I109" s="68"/>
      <c r="J109" s="68"/>
      <c r="K109" s="68"/>
    </row>
    <row r="110" spans="1:13" ht="19.5" customHeight="1">
      <c r="A110" s="47">
        <v>-6</v>
      </c>
      <c r="B110" s="68" t="s">
        <v>155</v>
      </c>
      <c r="C110" s="68"/>
      <c r="D110" s="68"/>
      <c r="E110" s="68"/>
      <c r="F110" s="68"/>
      <c r="G110" s="68"/>
      <c r="H110" s="67"/>
      <c r="I110" s="67"/>
      <c r="J110" s="67"/>
      <c r="K110" s="67"/>
    </row>
    <row r="111" spans="1:13" ht="19.149999999999999" customHeight="1">
      <c r="A111" s="47">
        <v>-7</v>
      </c>
      <c r="B111" s="68" t="s">
        <v>90</v>
      </c>
      <c r="C111" s="68"/>
      <c r="D111" s="68"/>
      <c r="E111" s="68"/>
      <c r="F111" s="68"/>
      <c r="G111" s="68"/>
      <c r="H111" s="68"/>
      <c r="I111" s="68"/>
      <c r="J111" s="68"/>
      <c r="K111" s="68"/>
    </row>
    <row r="112" spans="1:13" ht="19.5" customHeight="1">
      <c r="A112" s="47">
        <v>-8</v>
      </c>
      <c r="B112" s="68" t="s">
        <v>125</v>
      </c>
      <c r="C112" s="68"/>
      <c r="D112" s="68"/>
      <c r="E112" s="68"/>
      <c r="F112" s="68"/>
      <c r="G112" s="68"/>
      <c r="H112" s="68"/>
      <c r="I112" s="68"/>
      <c r="J112" s="68"/>
      <c r="K112" s="68"/>
    </row>
    <row r="113" spans="1:11" ht="19.899999999999999" customHeight="1">
      <c r="A113" s="47">
        <v>-9</v>
      </c>
      <c r="B113" s="68" t="s">
        <v>121</v>
      </c>
      <c r="C113" s="68"/>
      <c r="D113" s="68"/>
      <c r="E113" s="68"/>
      <c r="F113" s="68"/>
      <c r="G113" s="68"/>
      <c r="H113" s="68"/>
      <c r="I113" s="68"/>
      <c r="J113" s="68"/>
      <c r="K113" s="68"/>
    </row>
    <row r="114" spans="1:11" ht="20.45" customHeight="1">
      <c r="A114" s="47">
        <v>-10</v>
      </c>
      <c r="B114" s="68" t="s">
        <v>150</v>
      </c>
      <c r="C114" s="68"/>
      <c r="D114" s="68"/>
      <c r="E114" s="68"/>
      <c r="F114" s="68"/>
      <c r="G114" s="68"/>
      <c r="H114" s="68"/>
      <c r="I114" s="68"/>
      <c r="J114" s="68"/>
      <c r="K114" s="68"/>
    </row>
    <row r="115" spans="1:11" ht="29.45" customHeight="1">
      <c r="A115" s="47">
        <v>-11</v>
      </c>
      <c r="B115" s="68" t="s">
        <v>158</v>
      </c>
      <c r="C115" s="68"/>
      <c r="D115" s="68"/>
      <c r="E115" s="68"/>
      <c r="F115" s="68"/>
      <c r="G115" s="68"/>
      <c r="H115" s="68"/>
      <c r="I115" s="68"/>
      <c r="J115" s="68"/>
      <c r="K115" s="68"/>
    </row>
  </sheetData>
  <autoFilter ref="A7:P95"/>
  <mergeCells count="11">
    <mergeCell ref="B110:G110"/>
    <mergeCell ref="B105:K105"/>
    <mergeCell ref="B106:K106"/>
    <mergeCell ref="B107:K107"/>
    <mergeCell ref="B108:I108"/>
    <mergeCell ref="B109:K109"/>
    <mergeCell ref="B111:K111"/>
    <mergeCell ref="B112:K112"/>
    <mergeCell ref="B113:K113"/>
    <mergeCell ref="B114:K114"/>
    <mergeCell ref="B115:K115"/>
  </mergeCells>
  <conditionalFormatting sqref="E95:K95 B8:K9 B96:K96 B99:K99 B30:K30 B32:K32 B17:K28 B15:K15 B89:K94 B34:K36 C37:K71 C73:K88">
    <cfRule type="expression" dxfId="17" priority="18">
      <formula>MOD(ROW(),2)=0</formula>
    </cfRule>
  </conditionalFormatting>
  <conditionalFormatting sqref="B95:D95">
    <cfRule type="expression" dxfId="16" priority="17">
      <formula>MOD(ROW(),2)=0</formula>
    </cfRule>
  </conditionalFormatting>
  <conditionalFormatting sqref="B33:K33">
    <cfRule type="expression" dxfId="15" priority="16">
      <formula>MOD(ROW(),2)=0</formula>
    </cfRule>
  </conditionalFormatting>
  <conditionalFormatting sqref="C72:K72">
    <cfRule type="expression" dxfId="14" priority="15">
      <formula>MOD(ROW(),2)=0</formula>
    </cfRule>
  </conditionalFormatting>
  <conditionalFormatting sqref="B10:H14 C16:H16">
    <cfRule type="expression" dxfId="13" priority="14">
      <formula>MOD(ROW(),2)=0</formula>
    </cfRule>
  </conditionalFormatting>
  <conditionalFormatting sqref="B101:G102">
    <cfRule type="expression" dxfId="12" priority="11">
      <formula>MOD(ROW(),2)=0</formula>
    </cfRule>
  </conditionalFormatting>
  <conditionalFormatting sqref="I10:J14 I16:J16">
    <cfRule type="expression" dxfId="11" priority="13">
      <formula>MOD(ROW(),2)=0</formula>
    </cfRule>
  </conditionalFormatting>
  <conditionalFormatting sqref="C97:K98 C103:K103 H101:K102">
    <cfRule type="expression" dxfId="10" priority="12">
      <formula>MOD(ROW(),2)=0</formula>
    </cfRule>
  </conditionalFormatting>
  <conditionalFormatting sqref="B97">
    <cfRule type="expression" dxfId="9" priority="10">
      <formula>MOD(ROW(),2)=0</formula>
    </cfRule>
  </conditionalFormatting>
  <conditionalFormatting sqref="B98">
    <cfRule type="expression" dxfId="8" priority="9">
      <formula>MOD(ROW(),2)=0</formula>
    </cfRule>
  </conditionalFormatting>
  <conditionalFormatting sqref="B100:K100">
    <cfRule type="expression" dxfId="7" priority="8">
      <formula>MOD(ROW(),2)=0</formula>
    </cfRule>
  </conditionalFormatting>
  <conditionalFormatting sqref="B103">
    <cfRule type="expression" dxfId="6" priority="7">
      <formula>MOD(ROW(),2)=0</formula>
    </cfRule>
  </conditionalFormatting>
  <conditionalFormatting sqref="B16">
    <cfRule type="expression" dxfId="5" priority="6">
      <formula>MOD(ROW(),2)=0</formula>
    </cfRule>
  </conditionalFormatting>
  <conditionalFormatting sqref="B29:K29">
    <cfRule type="expression" dxfId="4" priority="5">
      <formula>MOD(ROW(),2)=0</formula>
    </cfRule>
  </conditionalFormatting>
  <conditionalFormatting sqref="B31:K31">
    <cfRule type="expression" dxfId="3" priority="4">
      <formula>MOD(ROW(),2)=0</formula>
    </cfRule>
  </conditionalFormatting>
  <conditionalFormatting sqref="K10:K14 K16">
    <cfRule type="expression" dxfId="2" priority="3">
      <formula>MOD(ROW(),2)=0</formula>
    </cfRule>
  </conditionalFormatting>
  <conditionalFormatting sqref="B73:B88 B37:B71">
    <cfRule type="expression" dxfId="1" priority="2">
      <formula>MOD(ROW(),2)=0</formula>
    </cfRule>
  </conditionalFormatting>
  <conditionalFormatting sqref="B72">
    <cfRule type="expression" dxfId="0" priority="1">
      <formula>MOD(ROW(),2)=0</formula>
    </cfRule>
  </conditionalFormatting>
  <pageMargins left="0.45" right="0.45" top="0.25" bottom="0.25" header="0.3" footer="0.3"/>
  <pageSetup paperSize="17"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CPN Portfolio 3.31.18</vt:lpstr>
      <vt:lpstr>'CPN Portfolio 3.31.18'!Print_Area</vt:lpstr>
    </vt:vector>
  </TitlesOfParts>
  <Company>Calpine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tlong</dc:creator>
  <cp:lastModifiedBy>Sherri Green</cp:lastModifiedBy>
  <cp:lastPrinted>2018-02-08T17:10:03Z</cp:lastPrinted>
  <dcterms:created xsi:type="dcterms:W3CDTF">2010-01-21T20:12:40Z</dcterms:created>
  <dcterms:modified xsi:type="dcterms:W3CDTF">2018-05-10T20:33:48Z</dcterms:modified>
</cp:coreProperties>
</file>